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7C4AD5D4-34BC-4BCB-AA32-27D8958CEC39}" xr6:coauthVersionLast="45" xr6:coauthVersionMax="45" xr10:uidLastSave="{00000000-0000-0000-0000-000000000000}"/>
  <bookViews>
    <workbookView xWindow="-90" yWindow="-90" windowWidth="19380" windowHeight="10380" xr2:uid="{A571E32B-FFEE-485B-BCD4-A2A3FFD01B12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M40" i="1"/>
  <c r="M36" i="1"/>
  <c r="M32" i="1"/>
  <c r="L28" i="1"/>
  <c r="M28" i="1"/>
  <c r="O28" i="1" s="1"/>
  <c r="L27" i="1"/>
  <c r="K27" i="1"/>
  <c r="L26" i="1"/>
  <c r="M26" i="1"/>
  <c r="O26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L34" i="1" l="1"/>
  <c r="O32" i="1"/>
  <c r="O36" i="1"/>
  <c r="L32" i="1"/>
  <c r="L36" i="1"/>
  <c r="L40" i="1"/>
  <c r="L30" i="1"/>
  <c r="N51" i="1"/>
  <c r="L29" i="1"/>
  <c r="M30" i="1"/>
  <c r="L33" i="1"/>
  <c r="M34" i="1"/>
  <c r="L37" i="1"/>
  <c r="M38" i="1"/>
  <c r="L41" i="1"/>
  <c r="L31" i="1"/>
  <c r="L39" i="1"/>
  <c r="O40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M29" i="1"/>
  <c r="O29" i="1" s="1"/>
  <c r="K30" i="1"/>
  <c r="M31" i="1"/>
  <c r="O31" i="1" s="1"/>
  <c r="K32" i="1"/>
  <c r="M33" i="1"/>
  <c r="O33" i="1" s="1"/>
  <c r="K34" i="1"/>
  <c r="M35" i="1"/>
  <c r="O35" i="1" s="1"/>
  <c r="M37" i="1"/>
  <c r="O37" i="1" s="1"/>
  <c r="K38" i="1"/>
  <c r="M39" i="1"/>
  <c r="O39" i="1" s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M51" i="1" l="1"/>
  <c r="O17" i="1"/>
  <c r="O38" i="1"/>
  <c r="L35" i="1"/>
  <c r="L38" i="1"/>
  <c r="P51" i="1"/>
  <c r="K40" i="1"/>
  <c r="K36" i="1"/>
  <c r="O34" i="1"/>
  <c r="R51" i="1"/>
  <c r="K41" i="1"/>
  <c r="K37" i="1"/>
  <c r="O30" i="1"/>
  <c r="K31" i="1"/>
  <c r="K33" i="1"/>
  <c r="K29" i="1"/>
  <c r="K39" i="1"/>
  <c r="K35" i="1"/>
  <c r="O51" i="1" l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<sst xmlns="http://schemas.openxmlformats.org/spreadsheetml/2006/main" count="309" uniqueCount="106">
  <si>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</si>
  <si>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</si>
  <si>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</si>
  <si>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</si>
  <si>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</si>
  <si>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</si>
  <si>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</si>
  <si>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</si>
  <si>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</si>
  <si>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</si>
  <si>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</si>
  <si>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</si>
  <si>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</si>
  <si>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</si>
  <si>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</si>
  <si>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</si>
  <si>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</si>
  <si>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</si>
  <si>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</si>
  <si>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</si>
  <si>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</si>
  <si>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</si>
  <si>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</si>
  <si>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</si>
  <si>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</si>
  <si>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</si>
  <si>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</si>
  <si>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</si>
  <si>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</si>
  <si>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</si>
  <si>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</si>
  <si>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</si>
  <si>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</si>
  <si>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</si>
  <si>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</si>
  <si>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</si>
  <si>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</si>
  <si>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</si>
  <si>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</si>
  <si>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</si>
  <si>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</si>
  <si>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</si>
  <si>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</si>
  <si>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</si>
  <si>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</si>
  <si>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</si>
  <si>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</si>
  <si>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</si>
  <si>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</si>
  <si>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</si>
  <si>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</si>
  <si>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</si>
  <si>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</si>
  <si>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</si>
  <si>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</si>
  <si>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</si>
  <si>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</si>
  <si>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</si>
  <si>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</si>
  <si>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</si>
  <si>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</si>
  <si>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</si>
  <si>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</si>
  <si>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</si>
  <si>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</si>
  <si>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</si>
  <si>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</si>
  <si>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</si>
  <si>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</si>
  <si>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</si>
  <si>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</si>
  <si>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</si>
  <si>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</si>
  <si>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</si>
  <si>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</si>
  <si>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</si>
  <si>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</si>
  <si>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</si>
  <si>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</si>
  <si>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</si>
  <si>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</si>
  <si>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</si>
  <si>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</si>
  <si>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</si>
  <si>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</si>
  <si>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</si>
  <si>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</si>
  <si>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</si>
  <si>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Glasscock County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</si>
  <si>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</si>
  <si>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</si>
  <si>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</si>
  <si>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</si>
  <si>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</si>
  <si>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</si>
  <si>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</si>
  <si>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</si>
  <si>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</si>
  <si>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</si>
  <si>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</si>
  <si>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</si>
  <si>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</si>
  <si>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</si>
  <si>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04-09-2014</t>
  </si>
  <si>
    <t>087901</t>
  </si>
  <si>
    <t>Enlink Permian II,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</si>
</sst>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49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63C38BEF-C8BF-45AF-96EA-6C7D927AC182}"/>
    <cellStyle name="Hyperlink" xfId="2" builtinId="8"/>
    <cellStyle name="Normal" xfId="0" builtinId="0"/>
    <cellStyle name="Normal 5" xfId="3" xr:uid="{3B348133-9087-49B9-BECC-BB7BD1033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41B9-E1AE-4852-A6D5-96F69B05D2F1}">
  <sheetPr>
    <tabColor theme="4" tint="-0.249977111117893"/>
    <pageSetUpPr fitToPage="1"/>
  </sheetPr>
  <dimension ref="A1:W70"/>
  <sheetViews>
    <sheetView tabSelected="1" topLeftCell="A19" zoomScale="90" zoomScaleNormal="90" zoomScalePageLayoutView="60" workbookViewId="0">
      <selection activeCell="K9" sqref="K8:L9"/>
    </sheetView>
  </sheetViews>
  <sheetFormatPr defaultColWidth="7.3515625" defaultRowHeight="14.75" x14ac:dyDescent="0.75"/>
  <cols>
    <col min="1" max="1" width="53" style="2" customWidth="1"/>
    <col min="2" max="2" width="20" style="2" customWidth="1"/>
    <col min="3" max="3" width="8.46875" style="2" customWidth="1"/>
    <col min="4" max="4" width="14.46875" style="3" customWidth="1"/>
    <col min="5" max="5" width="20" style="2" customWidth="1"/>
    <col min="6" max="6" width="19.8203125" style="2" customWidth="1"/>
    <col min="7" max="7" width="21.3515625" style="2" customWidth="1"/>
    <col min="8" max="8" width="23.46875" style="2" customWidth="1"/>
    <col min="9" max="9" width="10.5859375" style="2" customWidth="1"/>
    <col min="10" max="10" width="10.8203125" style="2" customWidth="1"/>
    <col min="11" max="11" width="15" style="2" customWidth="1"/>
    <col min="12" max="12" width="19.17578125" style="2" customWidth="1"/>
    <col min="13" max="13" width="18.8203125" style="2" customWidth="1"/>
    <col min="14" max="15" width="18.3515625" style="2" customWidth="1"/>
    <col min="16" max="16" width="12" style="2" bestFit="1" customWidth="1"/>
    <col min="17" max="17" width="18.3515625" style="2" customWidth="1"/>
    <col min="18" max="18" width="16.64453125" style="2" bestFit="1" customWidth="1"/>
    <col min="19" max="19" width="7.3515625" style="2"/>
    <col min="20" max="20" width="15" style="2" bestFit="1" customWidth="1"/>
    <col min="21" max="21" width="10" style="2" bestFit="1" customWidth="1"/>
    <col min="22" max="22" width="27.3515625" style="2" customWidth="1"/>
    <col min="23" max="23" width="11.8203125" style="2" bestFit="1" customWidth="1"/>
    <col min="24" max="16384" width="7.3515625" style="2"/>
  </cols>
  <sheetData>
    <row r="1" spans="1:22" x14ac:dyDescent="0.75">
      <c r="A1" s="1" t="s">
        <v>0</v>
      </c>
      <c r="P1"/>
      <c r="Q1" s="4" t="s">
        <v>1</v>
      </c>
      <c r="R1" t="s">
        <v>104</v>
      </c>
    </row>
    <row r="2" spans="1:22" ht="18.5" x14ac:dyDescent="0.9">
      <c r="D2" s="5"/>
      <c r="G2" s="6" t="s">
        <v>2</v>
      </c>
    </row>
    <row r="3" spans="1:22" ht="16" x14ac:dyDescent="0.8">
      <c r="G3" t="s">
        <v>3</v>
      </c>
      <c r="M3" s="7"/>
      <c r="N3" s="7"/>
      <c r="P3" s="8"/>
    </row>
    <row r="4" spans="1:22" x14ac:dyDescent="0.75">
      <c r="L4" s="9"/>
    </row>
    <row r="5" spans="1:22" x14ac:dyDescent="0.75">
      <c r="G5" s="10" t="s">
        <v>4</v>
      </c>
      <c r="H5" s="11">
        <v>380</v>
      </c>
      <c r="I5" s="12"/>
    </row>
    <row r="6" spans="1:22" x14ac:dyDescent="0.75">
      <c r="G6" s="13" t="s">
        <v>5</v>
      </c>
      <c r="H6" s="14" t="s">
        <v>87</v>
      </c>
      <c r="K6" s="14"/>
    </row>
    <row r="7" spans="1:22" x14ac:dyDescent="0.75">
      <c r="G7" s="15" t="s">
        <v>6</v>
      </c>
      <c r="H7" s="14" t="s">
        <v>88</v>
      </c>
    </row>
    <row r="8" spans="1:22" x14ac:dyDescent="0.75">
      <c r="G8" s="15" t="s">
        <v>7</v>
      </c>
      <c r="H8" s="53" t="s">
        <v>105</v>
      </c>
    </row>
    <row r="9" spans="1:22" x14ac:dyDescent="0.75">
      <c r="G9" s="10" t="s">
        <v>8</v>
      </c>
      <c r="H9" s="16">
        <v>30000000</v>
      </c>
    </row>
    <row r="10" spans="1:22" x14ac:dyDescent="0.75">
      <c r="G10" s="10" t="s">
        <v>9</v>
      </c>
      <c r="H10" s="17" t="s">
        <v>103</v>
      </c>
      <c r="I10" s="12"/>
    </row>
    <row r="11" spans="1:22" x14ac:dyDescent="0.75">
      <c r="G11" s="10" t="s">
        <v>10</v>
      </c>
      <c r="H11" s="18">
        <v>2015</v>
      </c>
      <c r="I11" s="12"/>
      <c r="P11" s="2" t="s">
        <v>11</v>
      </c>
    </row>
    <row r="12" spans="1:22" x14ac:dyDescent="0.75">
      <c r="G12" s="10" t="s">
        <v>12</v>
      </c>
      <c r="H12" s="18">
        <v>2017</v>
      </c>
      <c r="I12" s="12"/>
    </row>
    <row r="13" spans="1:22" x14ac:dyDescent="0.75">
      <c r="G13" s="19" t="s">
        <v>13</v>
      </c>
      <c r="H13" s="18">
        <v>2014</v>
      </c>
      <c r="I13" s="2" t="s">
        <v>14</v>
      </c>
    </row>
    <row r="14" spans="1:22" x14ac:dyDescent="0.7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7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7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7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7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7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7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7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7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7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7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7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75">
      <c r="B28" s="24" t="s">
        <v>89</v>
      </c>
      <c r="C28" s="24">
        <v>2014</v>
      </c>
      <c r="D28" s="24" t="s">
        <v>45</v>
      </c>
      <c r="E28" s="25">
        <v>40000000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75">
      <c r="B29" s="24" t="s">
        <v>90</v>
      </c>
      <c r="C29" s="24">
        <v>2015</v>
      </c>
      <c r="D29" s="24" t="s">
        <v>46</v>
      </c>
      <c r="E29" s="25">
        <v>65000000</v>
      </c>
      <c r="F29" s="25">
        <v>24865036</v>
      </c>
      <c r="G29" s="25">
        <v>24865036</v>
      </c>
      <c r="H29" s="25">
        <v>24865036</v>
      </c>
      <c r="I29" s="26">
        <v>0.09</v>
      </c>
      <c r="J29" s="26">
        <v>1.0370999999999999</v>
      </c>
      <c r="K29" s="25">
        <f t="shared" si="0"/>
        <v>280253.82075599994</v>
      </c>
      <c r="L29" s="25">
        <f t="shared" si="1"/>
        <v>280253.82075599994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75">
      <c r="B30" s="24" t="s">
        <v>91</v>
      </c>
      <c r="C30" s="24">
        <v>2016</v>
      </c>
      <c r="D30" s="24" t="s">
        <v>47</v>
      </c>
      <c r="E30" s="25">
        <v>65000000</v>
      </c>
      <c r="F30" s="25">
        <v>29940000</v>
      </c>
      <c r="G30" s="25">
        <v>29940000</v>
      </c>
      <c r="H30" s="25">
        <v>29940000</v>
      </c>
      <c r="I30" s="26">
        <v>0.08</v>
      </c>
      <c r="J30" s="26">
        <v>1.0370999999999999</v>
      </c>
      <c r="K30" s="25">
        <f t="shared" si="0"/>
        <v>334459.73999999993</v>
      </c>
      <c r="L30" s="25">
        <f t="shared" si="1"/>
        <v>334459.73999999993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75">
      <c r="B31" s="24" t="s">
        <v>92</v>
      </c>
      <c r="C31" s="24">
        <v>2017</v>
      </c>
      <c r="D31" s="24" t="s">
        <v>48</v>
      </c>
      <c r="E31" s="25">
        <v>65000000</v>
      </c>
      <c r="F31" s="25">
        <v>22916190</v>
      </c>
      <c r="G31" s="25">
        <v>22916190</v>
      </c>
      <c r="H31" s="25">
        <v>22916190</v>
      </c>
      <c r="I31" s="26">
        <v>6.5000000000000002E-2</v>
      </c>
      <c r="J31" s="26">
        <v>1.04</v>
      </c>
      <c r="K31" s="25">
        <f t="shared" si="0"/>
        <v>253223.8995</v>
      </c>
      <c r="L31" s="25">
        <f t="shared" si="1"/>
        <v>253223.8995</v>
      </c>
      <c r="M31" s="25">
        <f t="shared" si="2"/>
        <v>0</v>
      </c>
      <c r="N31" s="25">
        <v>0</v>
      </c>
      <c r="O31" s="25">
        <f t="shared" si="3"/>
        <v>0</v>
      </c>
      <c r="P31" s="25">
        <v>0</v>
      </c>
      <c r="Q31" s="25"/>
      <c r="R31" s="25">
        <v>0</v>
      </c>
    </row>
    <row r="32" spans="2:23" x14ac:dyDescent="0.75">
      <c r="B32" s="24" t="s">
        <v>93</v>
      </c>
      <c r="C32" s="24">
        <v>2018</v>
      </c>
      <c r="D32" s="24" t="s">
        <v>49</v>
      </c>
      <c r="E32" s="25">
        <v>65000000</v>
      </c>
      <c r="F32" s="25">
        <v>33414940</v>
      </c>
      <c r="G32" s="25">
        <v>33414940</v>
      </c>
      <c r="H32" s="25">
        <v>30000000</v>
      </c>
      <c r="I32" s="26">
        <v>5.0999999999999997E-2</v>
      </c>
      <c r="J32" s="26">
        <v>1.04</v>
      </c>
      <c r="K32" s="25">
        <f t="shared" si="0"/>
        <v>364556.99540000001</v>
      </c>
      <c r="L32" s="25">
        <f t="shared" si="1"/>
        <v>315747.98863199999</v>
      </c>
      <c r="M32" s="25">
        <f t="shared" si="2"/>
        <v>35515.375999999997</v>
      </c>
      <c r="N32" s="25">
        <v>13293.630768000001</v>
      </c>
      <c r="O32" s="25">
        <f t="shared" si="3"/>
        <v>48809.006767999999</v>
      </c>
      <c r="P32" s="25">
        <v>6085</v>
      </c>
      <c r="Q32" s="25"/>
      <c r="R32" s="25">
        <v>11772</v>
      </c>
    </row>
    <row r="33" spans="2:18" x14ac:dyDescent="0.75">
      <c r="B33" s="24" t="s">
        <v>94</v>
      </c>
      <c r="C33" s="24">
        <v>2019</v>
      </c>
      <c r="D33" s="24" t="s">
        <v>50</v>
      </c>
      <c r="E33" s="25">
        <v>65000000</v>
      </c>
      <c r="F33" s="25">
        <v>25972480</v>
      </c>
      <c r="G33" s="25">
        <v>25972480</v>
      </c>
      <c r="H33" s="25">
        <v>25972480</v>
      </c>
      <c r="I33" s="26">
        <v>0.1</v>
      </c>
      <c r="J33" s="26">
        <v>0.97</v>
      </c>
      <c r="K33" s="25">
        <f t="shared" si="0"/>
        <v>277905.53600000002</v>
      </c>
      <c r="L33" s="25">
        <f t="shared" si="1"/>
        <v>264611.90523200005</v>
      </c>
      <c r="M33" s="25">
        <f t="shared" si="2"/>
        <v>0</v>
      </c>
      <c r="N33" s="25">
        <v>13293.630768000001</v>
      </c>
      <c r="O33" s="25">
        <f t="shared" si="3"/>
        <v>13293.630768000001</v>
      </c>
      <c r="P33" s="25">
        <v>0</v>
      </c>
      <c r="Q33" s="25"/>
      <c r="R33" s="25">
        <v>0</v>
      </c>
    </row>
    <row r="34" spans="2:18" x14ac:dyDescent="0.75">
      <c r="B34" s="24" t="s">
        <v>95</v>
      </c>
      <c r="C34" s="24">
        <v>2020</v>
      </c>
      <c r="D34" s="24" t="s">
        <v>51</v>
      </c>
      <c r="E34" s="28">
        <v>65000000</v>
      </c>
      <c r="F34" s="28">
        <v>47250000</v>
      </c>
      <c r="G34" s="28">
        <v>47250000</v>
      </c>
      <c r="H34" s="28">
        <v>30000000</v>
      </c>
      <c r="I34" s="29">
        <v>0.1036</v>
      </c>
      <c r="J34" s="29">
        <v>0.96640000000000004</v>
      </c>
      <c r="K34" s="28">
        <f t="shared" si="0"/>
        <v>505575.00000000006</v>
      </c>
      <c r="L34" s="28">
        <f t="shared" si="1"/>
        <v>325577.36923200003</v>
      </c>
      <c r="M34" s="28">
        <f t="shared" si="2"/>
        <v>166704</v>
      </c>
      <c r="N34" s="28">
        <v>13293.630768000001</v>
      </c>
      <c r="O34" s="28">
        <f t="shared" si="3"/>
        <v>179997.630768</v>
      </c>
      <c r="P34" s="28">
        <v>8537</v>
      </c>
      <c r="Q34" s="28"/>
      <c r="R34" s="28">
        <v>68584.252307200004</v>
      </c>
    </row>
    <row r="35" spans="2:18" x14ac:dyDescent="0.75">
      <c r="B35" s="24" t="s">
        <v>96</v>
      </c>
      <c r="C35" s="24">
        <v>2021</v>
      </c>
      <c r="D35" s="24" t="s">
        <v>52</v>
      </c>
      <c r="E35" s="28">
        <v>65000000</v>
      </c>
      <c r="F35" s="28">
        <v>44625000</v>
      </c>
      <c r="G35" s="28">
        <v>44625000</v>
      </c>
      <c r="H35" s="28">
        <v>30000000</v>
      </c>
      <c r="I35" s="29">
        <v>0.1036</v>
      </c>
      <c r="J35" s="29">
        <v>0.96640000000000004</v>
      </c>
      <c r="K35" s="28">
        <f t="shared" si="0"/>
        <v>477487.50000000006</v>
      </c>
      <c r="L35" s="28">
        <f t="shared" si="1"/>
        <v>322857.86923200003</v>
      </c>
      <c r="M35" s="28">
        <f t="shared" si="2"/>
        <v>141336</v>
      </c>
      <c r="N35" s="28">
        <v>13293.630768000001</v>
      </c>
      <c r="O35" s="28">
        <f t="shared" si="3"/>
        <v>154629.630768</v>
      </c>
      <c r="P35" s="28">
        <v>0</v>
      </c>
      <c r="Q35" s="28"/>
      <c r="R35" s="28">
        <v>61851.852307200003</v>
      </c>
    </row>
    <row r="36" spans="2:18" x14ac:dyDescent="0.75">
      <c r="B36" s="24" t="s">
        <v>97</v>
      </c>
      <c r="C36" s="24">
        <v>2022</v>
      </c>
      <c r="D36" s="24" t="s">
        <v>53</v>
      </c>
      <c r="E36" s="28">
        <v>65000000</v>
      </c>
      <c r="F36" s="28">
        <v>42000000</v>
      </c>
      <c r="G36" s="28">
        <v>42000000</v>
      </c>
      <c r="H36" s="28">
        <v>30000000</v>
      </c>
      <c r="I36" s="29">
        <v>0.1036</v>
      </c>
      <c r="J36" s="29">
        <v>0.96640000000000004</v>
      </c>
      <c r="K36" s="28">
        <f t="shared" si="0"/>
        <v>449400.00000000006</v>
      </c>
      <c r="L36" s="28">
        <f t="shared" si="1"/>
        <v>320138.36923200003</v>
      </c>
      <c r="M36" s="28">
        <f t="shared" si="2"/>
        <v>115968.00000000001</v>
      </c>
      <c r="N36" s="28">
        <v>13293.630768000001</v>
      </c>
      <c r="O36" s="28">
        <f t="shared" si="3"/>
        <v>129261.63076800002</v>
      </c>
      <c r="P36" s="28">
        <v>5938</v>
      </c>
      <c r="Q36" s="28"/>
      <c r="R36" s="28">
        <v>49329.452307200001</v>
      </c>
    </row>
    <row r="37" spans="2:18" x14ac:dyDescent="0.75">
      <c r="B37" s="24" t="s">
        <v>98</v>
      </c>
      <c r="C37" s="24">
        <v>2023</v>
      </c>
      <c r="D37" s="24" t="s">
        <v>54</v>
      </c>
      <c r="E37" s="28">
        <v>65000000</v>
      </c>
      <c r="F37" s="28">
        <v>39375000</v>
      </c>
      <c r="G37" s="28">
        <v>39375000</v>
      </c>
      <c r="H37" s="28">
        <v>30000000</v>
      </c>
      <c r="I37" s="29">
        <v>0.1036</v>
      </c>
      <c r="J37" s="29">
        <v>0.96640000000000004</v>
      </c>
      <c r="K37" s="28">
        <f t="shared" si="0"/>
        <v>421312.5</v>
      </c>
      <c r="L37" s="28">
        <f t="shared" si="1"/>
        <v>317418.86923200003</v>
      </c>
      <c r="M37" s="28">
        <f t="shared" si="2"/>
        <v>90600</v>
      </c>
      <c r="N37" s="28">
        <v>13293.630768000001</v>
      </c>
      <c r="O37" s="28">
        <f t="shared" si="3"/>
        <v>103893.630768</v>
      </c>
      <c r="P37" s="28">
        <v>0</v>
      </c>
      <c r="Q37" s="28"/>
      <c r="R37" s="28">
        <v>41557.452307200001</v>
      </c>
    </row>
    <row r="38" spans="2:18" x14ac:dyDescent="0.75">
      <c r="B38" s="24" t="s">
        <v>99</v>
      </c>
      <c r="C38" s="24">
        <v>2024</v>
      </c>
      <c r="D38" s="24" t="s">
        <v>55</v>
      </c>
      <c r="E38" s="28">
        <v>65000000</v>
      </c>
      <c r="F38" s="28">
        <v>36750000</v>
      </c>
      <c r="G38" s="28">
        <v>36750000</v>
      </c>
      <c r="H38" s="28">
        <v>30000000</v>
      </c>
      <c r="I38" s="29">
        <v>0.1036</v>
      </c>
      <c r="J38" s="29">
        <v>0.96640000000000004</v>
      </c>
      <c r="K38" s="28">
        <f t="shared" si="0"/>
        <v>393225</v>
      </c>
      <c r="L38" s="28">
        <f t="shared" si="1"/>
        <v>314699.36923200003</v>
      </c>
      <c r="M38" s="28">
        <f t="shared" si="2"/>
        <v>65232.000000000007</v>
      </c>
      <c r="N38" s="28">
        <v>13293.630768000001</v>
      </c>
      <c r="O38" s="28">
        <f t="shared" si="3"/>
        <v>78525.630768000003</v>
      </c>
      <c r="P38" s="28">
        <v>2515.4145876094699</v>
      </c>
      <c r="Q38" s="28"/>
      <c r="R38" s="28">
        <v>30404.086472156214</v>
      </c>
    </row>
    <row r="39" spans="2:18" x14ac:dyDescent="0.75">
      <c r="B39" s="24" t="s">
        <v>100</v>
      </c>
      <c r="C39" s="24">
        <v>2025</v>
      </c>
      <c r="D39" s="24" t="s">
        <v>56</v>
      </c>
      <c r="E39" s="28">
        <v>65000000</v>
      </c>
      <c r="F39" s="28">
        <v>34125000</v>
      </c>
      <c r="G39" s="28">
        <v>34125000</v>
      </c>
      <c r="H39" s="28">
        <v>34125000</v>
      </c>
      <c r="I39" s="29">
        <v>0.1036</v>
      </c>
      <c r="J39" s="29">
        <v>0.96640000000000004</v>
      </c>
      <c r="K39" s="28">
        <f t="shared" si="0"/>
        <v>365137.5</v>
      </c>
      <c r="L39" s="28">
        <f t="shared" si="1"/>
        <v>365137.5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75">
      <c r="B40" s="24" t="s">
        <v>101</v>
      </c>
      <c r="C40" s="24">
        <v>2026</v>
      </c>
      <c r="D40" s="24" t="s">
        <v>57</v>
      </c>
      <c r="E40" s="28">
        <v>65000000</v>
      </c>
      <c r="F40" s="28">
        <v>31500000</v>
      </c>
      <c r="G40" s="28">
        <v>31500000</v>
      </c>
      <c r="H40" s="28">
        <v>31500000</v>
      </c>
      <c r="I40" s="29">
        <v>0.1036</v>
      </c>
      <c r="J40" s="29">
        <v>0.96640000000000004</v>
      </c>
      <c r="K40" s="28">
        <f t="shared" si="0"/>
        <v>337050</v>
      </c>
      <c r="L40" s="28">
        <f t="shared" si="1"/>
        <v>337050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75">
      <c r="B41" s="24" t="s">
        <v>102</v>
      </c>
      <c r="C41" s="24">
        <v>2027</v>
      </c>
      <c r="D41" s="24" t="s">
        <v>58</v>
      </c>
      <c r="E41" s="28">
        <v>65000000</v>
      </c>
      <c r="F41" s="28">
        <v>28875000.000000056</v>
      </c>
      <c r="G41" s="28">
        <v>28875000.000000056</v>
      </c>
      <c r="H41" s="28">
        <v>28875000.000000056</v>
      </c>
      <c r="I41" s="29">
        <v>0.1036</v>
      </c>
      <c r="J41" s="29">
        <v>0.96640000000000004</v>
      </c>
      <c r="K41" s="28">
        <f t="shared" si="0"/>
        <v>308962.50000000064</v>
      </c>
      <c r="L41" s="28">
        <f t="shared" si="1"/>
        <v>308962.50000000064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0</v>
      </c>
    </row>
    <row r="42" spans="2:18" x14ac:dyDescent="0.7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7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7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7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7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7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7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7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7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75">
      <c r="D51" s="31"/>
      <c r="E51" s="34">
        <f>MAX(E17:E49)</f>
        <v>65000000</v>
      </c>
      <c r="F51" s="32"/>
      <c r="G51" s="32"/>
      <c r="H51" s="32"/>
      <c r="I51" s="33"/>
      <c r="J51" s="33"/>
      <c r="K51" s="32"/>
      <c r="L51" s="32"/>
      <c r="M51" s="34">
        <f>SUM(M17:M49)</f>
        <v>615355.37599999993</v>
      </c>
      <c r="N51" s="34">
        <f t="shared" ref="N51:R51" si="4">SUM(N17:N49)</f>
        <v>93055.415376000004</v>
      </c>
      <c r="O51" s="34">
        <f t="shared" si="4"/>
        <v>708410.79137600004</v>
      </c>
      <c r="P51" s="34">
        <f t="shared" si="4"/>
        <v>23075.41458760947</v>
      </c>
      <c r="Q51" s="34">
        <f t="shared" si="4"/>
        <v>0</v>
      </c>
      <c r="R51" s="34">
        <f t="shared" si="4"/>
        <v>263499.09570095624</v>
      </c>
    </row>
    <row r="52" spans="2:19" s="31" customFormat="1" x14ac:dyDescent="0.7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75">
      <c r="E53" s="38"/>
    </row>
    <row r="54" spans="2:19" s="30" customFormat="1" x14ac:dyDescent="0.75">
      <c r="C54" s="30" t="s">
        <v>70</v>
      </c>
      <c r="D54" s="31"/>
    </row>
    <row r="55" spans="2:19" s="30" customFormat="1" x14ac:dyDescent="0.75">
      <c r="D55" s="39" t="s">
        <v>71</v>
      </c>
    </row>
    <row r="56" spans="2:19" s="30" customFormat="1" x14ac:dyDescent="0.75">
      <c r="D56" s="39"/>
    </row>
    <row r="57" spans="2:19" s="30" customFormat="1" x14ac:dyDescent="0.75">
      <c r="B57" s="30" t="s">
        <v>72</v>
      </c>
      <c r="D57" s="31"/>
      <c r="N57" s="40" t="s">
        <v>73</v>
      </c>
      <c r="O57" s="41"/>
    </row>
    <row r="58" spans="2:19" s="30" customFormat="1" x14ac:dyDescent="0.7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7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7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7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5"/>
    <row r="63" spans="2:19" customFormat="1" x14ac:dyDescent="0.75">
      <c r="S63" s="51" t="s">
        <v>86</v>
      </c>
    </row>
    <row r="64" spans="2:19" x14ac:dyDescent="0.75">
      <c r="D64" s="2"/>
    </row>
    <row r="65" spans="4:4" x14ac:dyDescent="0.75">
      <c r="D65" s="52"/>
    </row>
    <row r="66" spans="4:4" x14ac:dyDescent="0.75">
      <c r="D66" s="52"/>
    </row>
    <row r="67" spans="4:4" x14ac:dyDescent="0.75">
      <c r="D67" s="52"/>
    </row>
    <row r="68" spans="4:4" x14ac:dyDescent="0.75">
      <c r="D68" s="52"/>
    </row>
    <row r="69" spans="4:4" x14ac:dyDescent="0.75">
      <c r="D69" s="52"/>
    </row>
    <row r="70" spans="4:4" x14ac:dyDescent="0.75">
      <c r="D70" s="52"/>
    </row>
  </sheetData>
  <hyperlinks>
    <hyperlink ref="E61" r:id="rId1" xr:uid="{84069E1D-6B51-4793-83F7-E07F87012DEB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kmath</cp:lastModifiedBy>
  <dcterms:created xsi:type="dcterms:W3CDTF">2020-07-23T18:40:14Z</dcterms:created>
  <dcterms:modified xsi:type="dcterms:W3CDTF">2020-08-25T13:14:44Z</dcterms:modified>
</cp:coreProperties>
</file>