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filterPrivacy="1"/>
  <xr:revisionPtr revIDLastSave="0" documentId="8_{74B2193B-5477-4259-882F-417A2316F905}" xr6:coauthVersionLast="45" xr6:coauthVersionMax="45" xr10:uidLastSave="{00000000-0000-0000-0000-000000000000}"/>
  <bookViews>
    <workbookView xWindow="1560" yWindow="1560" windowWidth="25740" windowHeight="14625" xr2:uid="{00000000-000D-0000-FFFF-FFFF00000000}"/>
  </bookViews>
  <sheets>
    <sheet name="3D-CDR-2020" sheetId="2" r:id="rId1"/>
    <sheet name="3D-CDR-2020 Instr" sheetId="1" r:id="rId2"/>
  </sheets>
  <definedNames>
    <definedName name="_xlnm.Print_Area" localSheetId="0">'3D-CDR-2020'!$A$1:$U$64</definedName>
    <definedName name="_xlnm.Print_Area" localSheetId="1">'3D-CDR-2020 Instr'!$A$1:$A$24</definedName>
    <definedName name="Z_0D3E1162_75D5_41D6_B7F3_27A55EA8EB2C_.wvu.PrintArea" localSheetId="0" hidden="1">'3D-CDR-2020'!$A$2:$U$64</definedName>
    <definedName name="Z_0D3E1162_75D5_41D6_B7F3_27A55EA8EB2C_.wvu.PrintArea" localSheetId="1" hidden="1">'3D-CDR-2020 Instr'!$A$2:$A$26</definedName>
    <definedName name="Z_4EB365B0_F55C_4F98_A2C6_17E8CFD3E5EA_.wvu.PrintArea" localSheetId="0" hidden="1">'3D-CDR-2020'!$A$2:$U$64</definedName>
    <definedName name="Z_4EB365B0_F55C_4F98_A2C6_17E8CFD3E5EA_.wvu.PrintArea" localSheetId="1" hidden="1">'3D-CDR-2020 Instr'!$A$2:$B$26</definedName>
    <definedName name="Z_AA2B6685_5687_440D_AB04_87EBC99A1891_.wvu.PrintArea" localSheetId="0" hidden="1">'3D-CDR-2020'!$A$2:$U$64</definedName>
    <definedName name="Z_AA2B6685_5687_440D_AB04_87EBC99A1891_.wvu.PrintArea" localSheetId="1" hidden="1">'3D-CDR-2020 Instr'!$A$2:$B$26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51" i="2" l="1"/>
  <c r="Q51" i="2"/>
  <c r="P51" i="2"/>
  <c r="O51" i="2"/>
  <c r="N51" i="2"/>
  <c r="M51" i="2"/>
  <c r="E51" i="2"/>
</calcChain>
</file>

<file path=xl/sharedStrings.xml><?xml version="1.0" encoding="utf-8"?>
<sst xmlns="http://schemas.openxmlformats.org/spreadsheetml/2006/main" count="136" uniqueCount="124">
  <si>
    <t>Supplemental payment figures requested are those paid--not 'accrued' or "owed and due." For previous years, enter actual supplemental payments.  Enter estimates for current and future years.</t>
  </si>
  <si>
    <t>Please do not use any special characters.  Cells in the spreadsheets are formatted for displaying  the desired data type. Ex:  Date fields are formatted as text.   Dollar figures requested are formatted as 'accounting numbers' with no decimals, and may in Excel be entered with or without commas and dollar signs.  Tax rates are formatted to three decimal places.</t>
  </si>
  <si>
    <t xml:space="preserve">For "Eligibility category", please insert one of the following: </t>
  </si>
  <si>
    <t>"Manufacturing"</t>
  </si>
  <si>
    <t>"[Wind] Renewable Energy Electric Generation"</t>
  </si>
  <si>
    <t>"[Non-Wind] Renewable Energy Electric Generation"</t>
  </si>
  <si>
    <t>"Research and Development"</t>
  </si>
  <si>
    <t>"Advanced Clean Energy"</t>
  </si>
  <si>
    <t>"Priority Project"</t>
  </si>
  <si>
    <t xml:space="preserve"> </t>
  </si>
  <si>
    <t>(Projects with applications completed before Dec. 31, 2013)</t>
  </si>
  <si>
    <t>Application #</t>
  </si>
  <si>
    <t>Eligibility category</t>
  </si>
  <si>
    <t>School district</t>
  </si>
  <si>
    <t>Current agreement holder(s)</t>
  </si>
  <si>
    <t>First complete tax year of qualifying time period (QTP1)</t>
  </si>
  <si>
    <t>First year of eight-year limitation (L1)</t>
  </si>
  <si>
    <t>First year in which (any) agreement holder makes any investment in property that will become qualified property during limitation period</t>
  </si>
  <si>
    <t>First row required to be completed.</t>
  </si>
  <si>
    <t>Last year of the period during which the agreement holder(s) must maintain a viable presence (MVP3)</t>
  </si>
  <si>
    <t>Last row required to be completed.</t>
  </si>
  <si>
    <t xml:space="preserve">Two Complete Years of QTP, Eight-Year Limitation, and Three-Year "Maintain Viability"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</si>
  <si>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</si>
  <si>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</si>
  <si>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</si>
  <si>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</si>
  <si>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</si>
  <si>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</si>
  <si>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I&amp;S Tax Rate</t>
  </si>
  <si>
    <t>M&amp;O Tax Rate</t>
  </si>
  <si>
    <t xml:space="preserve">Total Tax Levy (I&amp;S and M&amp;O) without Limitation </t>
  </si>
  <si>
    <r>
      <t xml:space="preserve">Total Tax Levy (I&amp;S and M&amp;O)  with limitation </t>
    </r>
    <r>
      <rPr>
        <sz val="11"/>
        <rFont val="Calibri"/>
        <family val="2"/>
        <scheme val="minor"/>
      </rPr>
      <t>and After Application of Any Tax Credit</t>
    </r>
  </si>
  <si>
    <t xml:space="preserve">Gross Tax Savings through Limitation </t>
  </si>
  <si>
    <t>Gross Tax Savings through Tax Credit</t>
  </si>
  <si>
    <t xml:space="preserve"> Total Gross Tax Savings </t>
  </si>
  <si>
    <t>Revenue Protection Payments</t>
  </si>
  <si>
    <t>Extraordinary Educational Expense Payments</t>
  </si>
  <si>
    <r>
      <t>Supplemental Payments (Paid</t>
    </r>
    <r>
      <rPr>
        <sz val="11"/>
        <rFont val="Calibri"/>
        <family val="2"/>
        <scheme val="minor"/>
      </rPr>
      <t>/Estimated to be Paid)</t>
    </r>
  </si>
  <si>
    <t>2003-2004</t>
  </si>
  <si>
    <t>2004-2005</t>
  </si>
  <si>
    <t>2005-2006</t>
  </si>
  <si>
    <t>2006-2007</t>
  </si>
  <si>
    <t>2007-2008</t>
  </si>
  <si>
    <t>2008-2009</t>
  </si>
  <si>
    <t>QTP1</t>
  </si>
  <si>
    <t>2009-2010</t>
  </si>
  <si>
    <t>QTP2</t>
  </si>
  <si>
    <t>2010-2011</t>
  </si>
  <si>
    <t>L1</t>
  </si>
  <si>
    <t>2011-2012</t>
  </si>
  <si>
    <t>L2</t>
  </si>
  <si>
    <t>2012-2013</t>
  </si>
  <si>
    <t>L3</t>
  </si>
  <si>
    <t>2013-2014</t>
  </si>
  <si>
    <t>L4</t>
  </si>
  <si>
    <t>2014-2015</t>
  </si>
  <si>
    <t>L5</t>
  </si>
  <si>
    <t>2015-2016</t>
  </si>
  <si>
    <t>L6</t>
  </si>
  <si>
    <t>2016-2017</t>
  </si>
  <si>
    <t>L7</t>
  </si>
  <si>
    <t>2017-2018</t>
  </si>
  <si>
    <t>L8</t>
  </si>
  <si>
    <t>2018-2019</t>
  </si>
  <si>
    <t>MVP1</t>
  </si>
  <si>
    <t>2019-2020</t>
  </si>
  <si>
    <t>MVP2</t>
  </si>
  <si>
    <t>2020-2021</t>
  </si>
  <si>
    <t>MVP3</t>
  </si>
  <si>
    <t>2021-2022</t>
  </si>
  <si>
    <t>2022-2023</t>
  </si>
  <si>
    <t>2023-2024</t>
  </si>
  <si>
    <t>2024-2025</t>
  </si>
  <si>
    <t>2025-2026</t>
  </si>
  <si>
    <t>2026-2027</t>
  </si>
  <si>
    <t>2027-2028</t>
  </si>
  <si>
    <t>2028-2029</t>
  </si>
  <si>
    <t>2029-2030</t>
  </si>
  <si>
    <t>2030-2031</t>
  </si>
  <si>
    <t>2031-2032</t>
  </si>
  <si>
    <t>2032-2033</t>
  </si>
  <si>
    <t>2033-2034</t>
  </si>
  <si>
    <t>2034-2035</t>
  </si>
  <si>
    <t>2035-2036</t>
  </si>
  <si>
    <t>Column  Calc. Function</t>
  </si>
  <si>
    <t>max</t>
  </si>
  <si>
    <t>sum</t>
  </si>
  <si>
    <t>Changes in property values and school finance statutes can significantly affect estimates for current and future years.</t>
  </si>
  <si>
    <t>Name, title, phone, and email of person authorized by school district superintendent to complete this form and to be contacted by Comptroller's office about information on this form:</t>
  </si>
  <si>
    <t>Pink shading denotes actual figures.</t>
  </si>
  <si>
    <t>Name:</t>
  </si>
  <si>
    <t>Blue shading denotes estimates.</t>
  </si>
  <si>
    <t>Title/Company:</t>
  </si>
  <si>
    <r>
      <t xml:space="preserve">"QTP1" and "QTP2": the two </t>
    </r>
    <r>
      <rPr>
        <i/>
        <sz val="11"/>
        <rFont val="Calibri"/>
        <family val="2"/>
        <scheme val="minor"/>
      </rPr>
      <t>complete</t>
    </r>
    <r>
      <rPr>
        <sz val="11"/>
        <rFont val="Calibri"/>
        <family val="2"/>
        <scheme val="minor"/>
      </rPr>
      <t xml:space="preserve"> years of the qualifying time period</t>
    </r>
  </si>
  <si>
    <t>Phone:</t>
  </si>
  <si>
    <t>"L1" through "L8":  8-yr limitation period</t>
  </si>
  <si>
    <t>Email:</t>
  </si>
  <si>
    <t>"MVP1" through "MVP3":  years during which the applicant must maintain a viable presence</t>
  </si>
  <si>
    <r>
      <t>Reconciliation of property values reported to Comptroller on 50-767 PVS forms and Chapter 313 CDR</t>
    </r>
    <r>
      <rPr>
        <b/>
        <sz val="11"/>
        <color theme="1"/>
        <rFont val="Calibri"/>
        <family val="2"/>
        <scheme val="minor"/>
      </rPr>
      <t>s:</t>
    </r>
  </si>
  <si>
    <t>For the CDR columns related to property values, use figures provided by agreement holder(s) on appropriate Biennial Progress Report Form 50-773A, or best information available.</t>
  </si>
  <si>
    <t>In the cell for "Current agreement holder(s)" please list all agreement holders that are a party to the limitation agreement. [Please separate current agreement holder(s) names with semicolons.  Use as many semicolons as needed.]</t>
  </si>
  <si>
    <t xml:space="preserve">The 13 row label cells in the column titled "Two Complete Years of QTP, Eight-Year Limitation, and Three-Year "Maintain Viability" Period" should be moved up or down to accurately represent the complete years of the qualifying time period, the limitation period and the three years during which the applicant must maintain a viable presence.  </t>
  </si>
  <si>
    <t>Limitation amount</t>
  </si>
  <si>
    <t>CDR-3D-2020-T2</t>
  </si>
  <si>
    <r>
      <t>Three-Digit - Biennial Chapter 313 Cost Data Request - 50-827A -</t>
    </r>
    <r>
      <rPr>
        <sz val="14"/>
        <color theme="1"/>
        <rFont val="Calibri"/>
        <family val="2"/>
        <scheme val="minor"/>
      </rPr>
      <t xml:space="preserve"> </t>
    </r>
    <r>
      <rPr>
        <b/>
        <sz val="14"/>
        <color theme="1"/>
        <rFont val="Calibri"/>
        <family val="2"/>
        <scheme val="minor"/>
      </rPr>
      <t xml:space="preserve">2020 (CDR) </t>
    </r>
  </si>
  <si>
    <t xml:space="preserve">For 2019 and prior years, values are best "actuals."  For 2020 and subsequent years, values are estimates for Chapter 313 informational purposes only.   </t>
  </si>
  <si>
    <r>
      <t>Ver. CDR-3D-</t>
    </r>
    <r>
      <rPr>
        <sz val="11"/>
        <rFont val="Calibri"/>
        <family val="2"/>
        <scheme val="minor"/>
      </rPr>
      <t>2020.V1</t>
    </r>
  </si>
  <si>
    <t>CDR-3D-2020-T1</t>
  </si>
  <si>
    <t>Instructions for Three-Digit - Biennial Chapter 313 Cost Data Request - 50-827A (CDR) form - 2020</t>
  </si>
  <si>
    <t xml:space="preserve">Completion of the CDR form is not required if the reporting year 2019 is subsequent to the project's "maintain viability period."  </t>
  </si>
  <si>
    <r>
      <t xml:space="preserve">A spreadsheet of the 50-767 property values used in the Comptroller's Property Value Study (PVS) for the </t>
    </r>
    <r>
      <rPr>
        <b/>
        <i/>
        <sz val="11"/>
        <rFont val="Calibri"/>
        <family val="2"/>
        <scheme val="minor"/>
      </rPr>
      <t>reporting year (2019)</t>
    </r>
    <r>
      <rPr>
        <sz val="11"/>
        <rFont val="Calibri"/>
        <family val="2"/>
        <scheme val="minor"/>
      </rPr>
      <t xml:space="preserve">, and the </t>
    </r>
    <r>
      <rPr>
        <b/>
        <i/>
        <sz val="11"/>
        <rFont val="Calibri"/>
        <family val="2"/>
        <scheme val="minor"/>
      </rPr>
      <t>year preceding the reporting year (2018)</t>
    </r>
    <r>
      <rPr>
        <sz val="11"/>
        <rFont val="Calibri"/>
        <family val="2"/>
        <scheme val="minor"/>
      </rPr>
      <t xml:space="preserve">, will be made available to all district consultants preparing CDRs.  Districts may choose to share this information with agreement holders.  In December following the submission of the CDRs, each district consultant submitting any CDRs should provide a summary "Value Reconciliation" report for all 313 projects for which they submitted CDRs.  The report should include the amount of the 50-767/CDR value difference for each project where value figures do not match for these two years. For each instance in which property values submitted on the 50-767 form differ from the  values submitted on the CDR--for the reporting year, and the year preceding the reporting year--please provide a brief explanation of the value difference and steps taken/being taken/to be taken to reconcile these differences.  </t>
    </r>
  </si>
  <si>
    <t>School District Number (CDNO):</t>
  </si>
  <si>
    <t>Date of original agreement (MM-DD-YYYY)</t>
  </si>
  <si>
    <t xml:space="preserve">If a CDR being submitted is revised please note that in spreadsheet cell J4 by inserting "Revised, MM-DD-YYYY" </t>
  </si>
  <si>
    <t>School districts or their consultants are required to complete all  2020  CDR forms and submit them to the Comptroller's office in electronic format by August 15, 2020.  Along with the CDR data submission, please also send all agreement-holder-prepared 50-773 forms, and any school-district-prepared roll-up 50-773 forms.  Please contact the Comptroller's office at chapter313@cpa.texas.gov for data transfer procedures, preferred folder structure, and file naming protocols.</t>
  </si>
  <si>
    <t>Manufacturing</t>
  </si>
  <si>
    <t>Rankin ISD</t>
  </si>
  <si>
    <t>Targa Pipeline Midcontinent Westtex, LLC;</t>
  </si>
  <si>
    <t>12-18-2013</t>
  </si>
  <si>
    <t>Terry W. Smith</t>
  </si>
  <si>
    <t>Consultant/ Sara Leon &amp; Associates</t>
  </si>
  <si>
    <t>(210) 867-2256</t>
  </si>
  <si>
    <t>tsmith@saraleonlaw.com</t>
  </si>
  <si>
    <t>231902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</si>
</sst>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000"/>
    <numFmt numFmtId="165" formatCode="&quot;$&quot;#,##0"/>
    <numFmt numFmtId="166" formatCode="0.000"/>
  </numFmts>
  <fonts count="1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i/>
      <sz val="11"/>
      <name val="Calibri"/>
      <family val="2"/>
      <scheme val="minor"/>
    </font>
    <font>
      <b/>
      <sz val="14"/>
      <color theme="1"/>
      <name val="Calibri"/>
      <family val="2"/>
      <scheme val="minor"/>
    </font>
    <font>
      <sz val="14"/>
      <color theme="1"/>
      <name val="Calibri"/>
      <family val="2"/>
      <scheme val="minor"/>
    </font>
    <font>
      <i/>
      <sz val="11"/>
      <name val="Calibri"/>
      <family val="2"/>
      <scheme val="minor"/>
    </font>
    <font>
      <b/>
      <sz val="11"/>
      <color rgb="FFFF0000"/>
      <name val="Calibri"/>
      <family val="2"/>
      <scheme val="minor"/>
    </font>
    <font>
      <b/>
      <sz val="12"/>
      <color rgb="FFFF0000"/>
      <name val="Calibri"/>
      <family val="2"/>
      <scheme val="minor"/>
    </font>
    <font>
      <sz val="8"/>
      <name val="Calibri"/>
      <family val="2"/>
      <scheme val="minor"/>
    </font>
    <font>
      <sz val="8"/>
      <color theme="1"/>
      <name val="Calibri"/>
      <family val="2"/>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81">
    <xf numFmtId="0" fontId="0" fillId="0" borderId="0" xfId="0"/>
    <xf numFmtId="0" fontId="0" fillId="0" borderId="1" xfId="0" applyBorder="1" applyAlignment="1">
      <alignment wrapText="1"/>
    </xf>
    <xf numFmtId="0" fontId="0" fillId="0" borderId="1" xfId="0" applyFont="1" applyFill="1" applyBorder="1" applyAlignment="1">
      <alignment wrapText="1"/>
    </xf>
    <xf numFmtId="0" fontId="0" fillId="0" borderId="1" xfId="0" applyFont="1" applyBorder="1" applyAlignment="1">
      <alignment wrapText="1"/>
    </xf>
    <xf numFmtId="0" fontId="0" fillId="0" borderId="1" xfId="0" applyBorder="1" applyAlignment="1">
      <alignment horizontal="left" indent="7"/>
    </xf>
    <xf numFmtId="0" fontId="0" fillId="0" borderId="1" xfId="0" applyBorder="1"/>
    <xf numFmtId="0" fontId="3" fillId="0" borderId="1" xfId="0" applyFont="1" applyBorder="1"/>
    <xf numFmtId="0" fontId="4" fillId="0" borderId="1" xfId="0" applyFont="1" applyBorder="1" applyAlignment="1">
      <alignment wrapText="1"/>
    </xf>
    <xf numFmtId="0" fontId="0" fillId="0" borderId="1" xfId="0" applyBorder="1" applyAlignment="1">
      <alignment horizontal="right" wrapText="1"/>
    </xf>
    <xf numFmtId="0" fontId="0" fillId="0" borderId="2" xfId="0" applyBorder="1"/>
    <xf numFmtId="0" fontId="0" fillId="0" borderId="3" xfId="0" applyBorder="1" applyAlignment="1">
      <alignment wrapText="1"/>
    </xf>
    <xf numFmtId="0" fontId="0" fillId="0" borderId="0" xfId="0" applyBorder="1"/>
    <xf numFmtId="0" fontId="0" fillId="0" borderId="0" xfId="0"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Alignment="1">
      <alignment wrapText="1"/>
    </xf>
    <xf numFmtId="0" fontId="0" fillId="0" borderId="0" xfId="0" applyFont="1"/>
    <xf numFmtId="0" fontId="6" fillId="0" borderId="0" xfId="0" applyFont="1" applyAlignment="1">
      <alignment horizontal="center"/>
    </xf>
    <xf numFmtId="0" fontId="6" fillId="0" borderId="0" xfId="0" applyFont="1"/>
    <xf numFmtId="0" fontId="0" fillId="0" borderId="0" xfId="0" applyFont="1" applyAlignment="1">
      <alignment horizontal="center"/>
    </xf>
    <xf numFmtId="0" fontId="2" fillId="0" borderId="0" xfId="0" applyFont="1"/>
    <xf numFmtId="0" fontId="0" fillId="0" borderId="0" xfId="0" applyFont="1" applyFill="1" applyAlignment="1">
      <alignment horizontal="right"/>
    </xf>
    <xf numFmtId="164" fontId="0" fillId="0" borderId="1" xfId="0" applyNumberFormat="1" applyFont="1" applyFill="1" applyBorder="1" applyAlignment="1">
      <alignment horizontal="center"/>
    </xf>
    <xf numFmtId="0" fontId="0" fillId="0" borderId="2" xfId="0" applyFont="1" applyFill="1" applyBorder="1"/>
    <xf numFmtId="0" fontId="4" fillId="0" borderId="4" xfId="0" applyFont="1" applyBorder="1" applyAlignment="1">
      <alignment horizontal="right"/>
    </xf>
    <xf numFmtId="0" fontId="0" fillId="0" borderId="0" xfId="0" applyFont="1" applyFill="1" applyBorder="1"/>
    <xf numFmtId="0" fontId="0" fillId="0" borderId="4" xfId="0" applyFont="1" applyFill="1" applyBorder="1" applyAlignment="1">
      <alignment horizontal="right"/>
    </xf>
    <xf numFmtId="49" fontId="0" fillId="0" borderId="1" xfId="0" applyNumberFormat="1" applyFont="1" applyFill="1" applyBorder="1" applyAlignment="1">
      <alignment horizontal="center"/>
    </xf>
    <xf numFmtId="1" fontId="0" fillId="0" borderId="1" xfId="0" applyNumberFormat="1" applyFont="1" applyFill="1" applyBorder="1" applyAlignment="1">
      <alignment horizontal="center"/>
    </xf>
    <xf numFmtId="0" fontId="4" fillId="0" borderId="6" xfId="0" applyFont="1" applyBorder="1" applyAlignment="1">
      <alignment horizontal="right"/>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0" fillId="0" borderId="0" xfId="0" applyFont="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xf>
    <xf numFmtId="0" fontId="0" fillId="0" borderId="1" xfId="0" applyFont="1" applyBorder="1" applyAlignment="1">
      <alignment horizontal="center"/>
    </xf>
    <xf numFmtId="165" fontId="0" fillId="2" borderId="1" xfId="1" applyNumberFormat="1" applyFont="1" applyFill="1" applyBorder="1"/>
    <xf numFmtId="166" fontId="0" fillId="2" borderId="1" xfId="0" applyNumberFormat="1" applyFont="1" applyFill="1" applyBorder="1"/>
    <xf numFmtId="0" fontId="0" fillId="0" borderId="0" xfId="0" applyFill="1"/>
    <xf numFmtId="0" fontId="4"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Border="1"/>
    <xf numFmtId="0" fontId="0" fillId="0" borderId="0" xfId="0" applyFont="1" applyFill="1"/>
    <xf numFmtId="165" fontId="0" fillId="0" borderId="1" xfId="0" applyNumberFormat="1" applyFont="1" applyFill="1" applyBorder="1"/>
    <xf numFmtId="0" fontId="0" fillId="0" borderId="1" xfId="0" applyFont="1" applyFill="1" applyBorder="1"/>
    <xf numFmtId="165" fontId="0" fillId="0" borderId="1" xfId="1" applyNumberFormat="1" applyFont="1" applyFill="1" applyBorder="1"/>
    <xf numFmtId="44" fontId="0" fillId="0" borderId="1" xfId="1" applyFont="1" applyFill="1" applyBorder="1" applyAlignment="1">
      <alignment horizontal="center"/>
    </xf>
    <xf numFmtId="44" fontId="0" fillId="0" borderId="0" xfId="1" applyFont="1" applyFill="1" applyBorder="1" applyAlignment="1">
      <alignment horizontal="center"/>
    </xf>
    <xf numFmtId="0" fontId="0" fillId="0" borderId="0" xfId="0" applyFont="1" applyFill="1" applyBorder="1" applyAlignment="1">
      <alignment horizontal="center"/>
    </xf>
    <xf numFmtId="0" fontId="0" fillId="0" borderId="0" xfId="0" applyFont="1" applyAlignment="1">
      <alignment horizontal="left"/>
    </xf>
    <xf numFmtId="0" fontId="4" fillId="2" borderId="1" xfId="0" applyFont="1" applyFill="1" applyBorder="1" applyAlignment="1">
      <alignment horizontal="left"/>
    </xf>
    <xf numFmtId="0" fontId="0" fillId="2" borderId="0" xfId="0" applyFont="1" applyFill="1"/>
    <xf numFmtId="0" fontId="0" fillId="0" borderId="0" xfId="0" applyFont="1" applyBorder="1" applyAlignment="1">
      <alignment horizontal="right"/>
    </xf>
    <xf numFmtId="0" fontId="0" fillId="0" borderId="7" xfId="0" applyFont="1" applyFill="1" applyBorder="1"/>
    <xf numFmtId="0" fontId="0" fillId="0" borderId="0" xfId="0" applyFont="1" applyBorder="1"/>
    <xf numFmtId="0" fontId="4" fillId="3" borderId="1" xfId="0" applyFont="1" applyFill="1" applyBorder="1" applyAlignment="1">
      <alignment horizontal="left"/>
    </xf>
    <xf numFmtId="0" fontId="0" fillId="3" borderId="0" xfId="0" applyFont="1" applyFill="1"/>
    <xf numFmtId="0" fontId="4" fillId="0" borderId="0" xfId="0" applyFont="1" applyBorder="1" applyAlignment="1">
      <alignment horizontal="right"/>
    </xf>
    <xf numFmtId="0" fontId="0" fillId="0" borderId="8" xfId="0" applyFont="1" applyFill="1" applyBorder="1"/>
    <xf numFmtId="0" fontId="0" fillId="0" borderId="7" xfId="0" applyFont="1" applyBorder="1"/>
    <xf numFmtId="0" fontId="4" fillId="0" borderId="0" xfId="0" applyFont="1" applyAlignment="1">
      <alignment horizontal="left"/>
    </xf>
    <xf numFmtId="0" fontId="0" fillId="0" borderId="3" xfId="0" applyFont="1" applyFill="1" applyBorder="1"/>
    <xf numFmtId="0" fontId="0" fillId="0" borderId="3" xfId="0" applyFont="1" applyBorder="1"/>
    <xf numFmtId="0" fontId="0" fillId="0" borderId="0" xfId="0" applyFont="1" applyAlignment="1">
      <alignment horizontal="right"/>
    </xf>
    <xf numFmtId="0" fontId="0" fillId="0" borderId="0" xfId="0" applyAlignment="1">
      <alignment horizontal="left"/>
    </xf>
    <xf numFmtId="0" fontId="3" fillId="0" borderId="1" xfId="0" applyFont="1" applyBorder="1" applyAlignment="1">
      <alignment wrapText="1"/>
    </xf>
    <xf numFmtId="0" fontId="10" fillId="0" borderId="1" xfId="0" applyFont="1" applyBorder="1" applyAlignment="1">
      <alignment wrapText="1"/>
    </xf>
    <xf numFmtId="0" fontId="10" fillId="0" borderId="0" xfId="0" applyFont="1"/>
    <xf numFmtId="165" fontId="4" fillId="3" borderId="1" xfId="1" applyNumberFormat="1" applyFont="1" applyFill="1" applyBorder="1"/>
    <xf numFmtId="166" fontId="4" fillId="3" borderId="1" xfId="0" applyNumberFormat="1" applyFont="1" applyFill="1" applyBorder="1"/>
    <xf numFmtId="0" fontId="0" fillId="0" borderId="7" xfId="0" applyFont="1" applyFill="1" applyBorder="1" applyAlignment="1">
      <alignment horizontal="left"/>
    </xf>
    <xf numFmtId="0" fontId="0" fillId="0" borderId="8" xfId="0" applyFont="1" applyFill="1" applyBorder="1" applyAlignment="1">
      <alignment horizontal="left"/>
    </xf>
    <xf numFmtId="0" fontId="9" fillId="0" borderId="0" xfId="0" applyFont="1"/>
    <xf numFmtId="0" fontId="11" fillId="0" borderId="0" xfId="0" applyFont="1"/>
    <xf numFmtId="0" fontId="0" fillId="0" borderId="0" xfId="0" applyFont="1" applyFill="1" applyBorder="1" applyAlignment="1">
      <alignment horizontal="right"/>
    </xf>
    <xf numFmtId="165" fontId="0" fillId="0" borderId="1" xfId="0" applyNumberFormat="1" applyFont="1" applyFill="1" applyBorder="1" applyAlignment="1">
      <alignment horizontal="left"/>
    </xf>
    <xf numFmtId="0" fontId="12" fillId="0" borderId="1" xfId="0" applyFont="1" applyBorder="1" applyAlignment="1">
      <alignment wrapText="1"/>
    </xf>
    <xf numFmtId="49" fontId="0" fillId="0" borderId="5" xfId="0" applyNumberFormat="1" applyFont="1" applyFill="1" applyBorder="1" applyAlignment="1">
      <alignment horizontal="left"/>
    </xf>
    <xf numFmtId="49" fontId="0" fillId="0" borderId="7" xfId="0" applyNumberFormat="1" applyFont="1" applyBorder="1" applyAlignment="1">
      <alignment horizontal="center"/>
    </xf>
    <xf numFmtId="0" fontId="3" fillId="0" borderId="0" xfId="0" applyFont="1" applyAlignment="1">
      <alignment horizontal="right"/>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pageSetUpPr fitToPage="1"/>
  </sheetPr>
  <dimension ref="A1:V70"/>
  <sheetViews>
    <sheetView tabSelected="1" zoomScale="70" zoomScaleNormal="70" zoomScalePageLayoutView="60" workbookViewId="0">
      <selection activeCell="S4" sqref="S4"/>
    </sheetView>
  </sheetViews>
  <sheetFormatPr defaultColWidth="6.28515625" defaultRowHeight="15" x14ac:dyDescent="0.25"/>
  <cols>
    <col min="1" max="1" width="45.42578125" style="16" customWidth="1"/>
    <col min="2" max="2" width="17.140625" style="16" customWidth="1"/>
    <col min="3" max="3" width="7.28515625" style="16" customWidth="1"/>
    <col min="4" max="4" width="12.5703125" style="19" customWidth="1"/>
    <col min="5" max="5" width="17.140625" style="16" customWidth="1"/>
    <col min="6" max="6" width="17" style="16" customWidth="1"/>
    <col min="7" max="7" width="18.28515625" style="16" customWidth="1"/>
    <col min="8" max="8" width="20.140625" style="16" customWidth="1"/>
    <col min="9" max="9" width="6.7109375" style="16" customWidth="1"/>
    <col min="10" max="10" width="9.28515625" style="16" customWidth="1"/>
    <col min="11" max="11" width="12.85546875" style="16" customWidth="1"/>
    <col min="12" max="12" width="16.42578125" style="16" customWidth="1"/>
    <col min="13" max="13" width="16.28515625" style="16" customWidth="1"/>
    <col min="14" max="17" width="15.7109375" style="16" customWidth="1"/>
    <col min="18" max="18" width="15.28515625" style="16" customWidth="1"/>
    <col min="22" max="22" width="23.42578125" style="16" customWidth="1"/>
    <col min="23" max="16384" width="6.28515625" style="16"/>
  </cols>
  <sheetData>
    <row r="1" spans="1:22" x14ac:dyDescent="0.25">
      <c r="A1" s="74" t="s">
        <v>107</v>
      </c>
      <c r="Q1" s="80" t="s">
        <v>111</v>
      </c>
      <c r="R1" s="79" t="s">
        <v>123</v>
      </c>
    </row>
    <row r="2" spans="1:22" ht="18.75" x14ac:dyDescent="0.3">
      <c r="D2" s="17"/>
      <c r="G2" s="18" t="s">
        <v>104</v>
      </c>
    </row>
    <row r="3" spans="1:22" ht="15.75" x14ac:dyDescent="0.25">
      <c r="G3" s="16" t="s">
        <v>10</v>
      </c>
      <c r="M3" s="73"/>
      <c r="N3" s="73"/>
      <c r="P3" s="68"/>
    </row>
    <row r="4" spans="1:22" x14ac:dyDescent="0.25">
      <c r="L4" s="20"/>
    </row>
    <row r="5" spans="1:22" x14ac:dyDescent="0.25">
      <c r="G5" s="21" t="s">
        <v>11</v>
      </c>
      <c r="H5" s="22">
        <v>340</v>
      </c>
      <c r="I5" s="23"/>
    </row>
    <row r="6" spans="1:22" x14ac:dyDescent="0.25">
      <c r="G6" s="24" t="s">
        <v>12</v>
      </c>
      <c r="H6" s="78" t="s">
        <v>115</v>
      </c>
      <c r="I6" s="25"/>
    </row>
    <row r="7" spans="1:22" x14ac:dyDescent="0.25">
      <c r="G7" s="26" t="s">
        <v>13</v>
      </c>
      <c r="H7" s="78" t="s">
        <v>116</v>
      </c>
      <c r="I7" s="25"/>
    </row>
    <row r="8" spans="1:22" x14ac:dyDescent="0.25">
      <c r="G8" s="26" t="s">
        <v>14</v>
      </c>
      <c r="H8" s="78" t="s">
        <v>117</v>
      </c>
      <c r="I8" s="25"/>
    </row>
    <row r="9" spans="1:22" x14ac:dyDescent="0.25">
      <c r="G9" s="75" t="s">
        <v>102</v>
      </c>
      <c r="H9" s="76">
        <v>10000000</v>
      </c>
      <c r="I9" s="25"/>
    </row>
    <row r="10" spans="1:22" x14ac:dyDescent="0.25">
      <c r="G10" s="21" t="s">
        <v>112</v>
      </c>
      <c r="H10" s="27" t="s">
        <v>118</v>
      </c>
      <c r="I10" s="23"/>
    </row>
    <row r="11" spans="1:22" x14ac:dyDescent="0.25">
      <c r="G11" s="21" t="s">
        <v>15</v>
      </c>
      <c r="H11" s="28">
        <v>2014</v>
      </c>
      <c r="I11" s="23"/>
      <c r="P11" s="16" t="s">
        <v>9</v>
      </c>
    </row>
    <row r="12" spans="1:22" x14ac:dyDescent="0.25">
      <c r="G12" s="21" t="s">
        <v>16</v>
      </c>
      <c r="H12" s="28">
        <v>2016</v>
      </c>
      <c r="I12" s="23"/>
    </row>
    <row r="13" spans="1:22" x14ac:dyDescent="0.25">
      <c r="G13" s="29" t="s">
        <v>17</v>
      </c>
      <c r="H13" s="28">
        <v>2014</v>
      </c>
      <c r="I13" s="16" t="s">
        <v>18</v>
      </c>
    </row>
    <row r="14" spans="1:22" x14ac:dyDescent="0.25">
      <c r="G14" s="29" t="s">
        <v>19</v>
      </c>
      <c r="H14" s="28">
        <v>2026</v>
      </c>
      <c r="I14" s="16" t="s">
        <v>20</v>
      </c>
    </row>
    <row r="16" spans="1:22" s="33" customFormat="1" ht="118.5" customHeight="1" x14ac:dyDescent="0.25">
      <c r="B16" s="30" t="s">
        <v>21</v>
      </c>
      <c r="C16" s="30" t="s">
        <v>22</v>
      </c>
      <c r="D16" s="31" t="s">
        <v>23</v>
      </c>
      <c r="E16" s="30" t="s">
        <v>24</v>
      </c>
      <c r="F16" s="30" t="s">
        <v>25</v>
      </c>
      <c r="G16" s="32" t="s">
        <v>26</v>
      </c>
      <c r="H16" s="32" t="s">
        <v>27</v>
      </c>
      <c r="I16" s="31" t="s">
        <v>28</v>
      </c>
      <c r="J16" s="31" t="s">
        <v>29</v>
      </c>
      <c r="K16" s="31" t="s">
        <v>30</v>
      </c>
      <c r="L16" s="31" t="s">
        <v>31</v>
      </c>
      <c r="M16" s="31" t="s">
        <v>32</v>
      </c>
      <c r="N16" s="31" t="s">
        <v>33</v>
      </c>
      <c r="O16" s="31" t="s">
        <v>34</v>
      </c>
      <c r="P16" s="31" t="s">
        <v>35</v>
      </c>
      <c r="Q16" s="31" t="s">
        <v>36</v>
      </c>
      <c r="R16" s="31" t="s">
        <v>37</v>
      </c>
      <c r="V16" s="34"/>
    </row>
    <row r="17" spans="2:19" x14ac:dyDescent="0.25">
      <c r="B17" s="35"/>
      <c r="C17" s="35">
        <v>2003</v>
      </c>
      <c r="D17" s="36" t="s">
        <v>38</v>
      </c>
      <c r="E17" s="37"/>
      <c r="F17" s="37"/>
      <c r="G17" s="37"/>
      <c r="H17" s="37"/>
      <c r="I17" s="38"/>
      <c r="J17" s="38"/>
      <c r="K17" s="37"/>
      <c r="L17" s="37"/>
      <c r="M17" s="37"/>
      <c r="N17" s="37"/>
      <c r="O17" s="37"/>
      <c r="P17" s="37"/>
      <c r="Q17" s="37"/>
      <c r="R17" s="37"/>
    </row>
    <row r="18" spans="2:19" x14ac:dyDescent="0.25">
      <c r="B18" s="35"/>
      <c r="C18" s="35">
        <v>2004</v>
      </c>
      <c r="D18" s="36" t="s">
        <v>39</v>
      </c>
      <c r="E18" s="37"/>
      <c r="F18" s="37"/>
      <c r="G18" s="37"/>
      <c r="H18" s="37"/>
      <c r="I18" s="38"/>
      <c r="J18" s="38"/>
      <c r="K18" s="37"/>
      <c r="L18" s="37"/>
      <c r="M18" s="37"/>
      <c r="N18" s="37"/>
      <c r="O18" s="37"/>
      <c r="P18" s="37"/>
      <c r="Q18" s="37"/>
      <c r="R18" s="37"/>
    </row>
    <row r="19" spans="2:19" x14ac:dyDescent="0.25">
      <c r="B19" s="35"/>
      <c r="C19" s="35">
        <v>2005</v>
      </c>
      <c r="D19" s="36" t="s">
        <v>40</v>
      </c>
      <c r="E19" s="37"/>
      <c r="F19" s="37"/>
      <c r="G19" s="37"/>
      <c r="H19" s="37"/>
      <c r="I19" s="38"/>
      <c r="J19" s="38"/>
      <c r="K19" s="37"/>
      <c r="L19" s="37"/>
      <c r="M19" s="37"/>
      <c r="N19" s="37"/>
      <c r="O19" s="37"/>
      <c r="P19" s="37"/>
      <c r="Q19" s="37"/>
      <c r="R19" s="37"/>
    </row>
    <row r="20" spans="2:19" x14ac:dyDescent="0.25">
      <c r="B20" s="35"/>
      <c r="C20" s="35">
        <v>2006</v>
      </c>
      <c r="D20" s="35" t="s">
        <v>41</v>
      </c>
      <c r="E20" s="37"/>
      <c r="F20" s="37"/>
      <c r="G20" s="37"/>
      <c r="H20" s="37"/>
      <c r="I20" s="38"/>
      <c r="J20" s="38"/>
      <c r="K20" s="37"/>
      <c r="L20" s="37"/>
      <c r="M20" s="37"/>
      <c r="N20" s="37"/>
      <c r="O20" s="37"/>
      <c r="P20" s="37"/>
      <c r="Q20" s="37"/>
      <c r="R20" s="37"/>
    </row>
    <row r="21" spans="2:19" x14ac:dyDescent="0.25">
      <c r="B21" s="35"/>
      <c r="C21" s="35">
        <v>2007</v>
      </c>
      <c r="D21" s="35" t="s">
        <v>42</v>
      </c>
      <c r="E21" s="37"/>
      <c r="F21" s="37"/>
      <c r="G21" s="37"/>
      <c r="H21" s="37"/>
      <c r="I21" s="38"/>
      <c r="J21" s="38"/>
      <c r="K21" s="37"/>
      <c r="L21" s="37"/>
      <c r="M21" s="37"/>
      <c r="N21" s="37"/>
      <c r="O21" s="37"/>
      <c r="P21" s="37"/>
      <c r="Q21" s="37"/>
      <c r="R21" s="37"/>
    </row>
    <row r="22" spans="2:19" x14ac:dyDescent="0.25">
      <c r="B22" s="35"/>
      <c r="C22" s="35">
        <v>2008</v>
      </c>
      <c r="D22" s="35" t="s">
        <v>43</v>
      </c>
      <c r="E22" s="37"/>
      <c r="F22" s="37"/>
      <c r="G22" s="37"/>
      <c r="H22" s="37"/>
      <c r="I22" s="38"/>
      <c r="J22" s="38"/>
      <c r="K22" s="37"/>
      <c r="L22" s="37"/>
      <c r="M22" s="37"/>
      <c r="N22" s="37"/>
      <c r="O22" s="37"/>
      <c r="P22" s="37"/>
      <c r="Q22" s="37"/>
      <c r="R22" s="37"/>
      <c r="S22" s="39"/>
    </row>
    <row r="23" spans="2:19" x14ac:dyDescent="0.25">
      <c r="B23" s="40" t="s">
        <v>9</v>
      </c>
      <c r="C23" s="35">
        <v>2009</v>
      </c>
      <c r="D23" s="35" t="s">
        <v>45</v>
      </c>
      <c r="E23" s="37"/>
      <c r="F23" s="37"/>
      <c r="G23" s="37"/>
      <c r="H23" s="37"/>
      <c r="I23" s="38"/>
      <c r="J23" s="38"/>
      <c r="K23" s="37"/>
      <c r="L23" s="37"/>
      <c r="M23" s="37"/>
      <c r="N23" s="37"/>
      <c r="O23" s="37"/>
      <c r="P23" s="37"/>
      <c r="Q23" s="37"/>
      <c r="R23" s="37"/>
    </row>
    <row r="24" spans="2:19" x14ac:dyDescent="0.25">
      <c r="B24" s="41" t="s">
        <v>9</v>
      </c>
      <c r="C24" s="35">
        <v>2010</v>
      </c>
      <c r="D24" s="35" t="s">
        <v>47</v>
      </c>
      <c r="E24" s="37"/>
      <c r="F24" s="37"/>
      <c r="G24" s="37"/>
      <c r="H24" s="37"/>
      <c r="I24" s="38"/>
      <c r="J24" s="38"/>
      <c r="K24" s="37"/>
      <c r="L24" s="37"/>
      <c r="M24" s="37"/>
      <c r="N24" s="37"/>
      <c r="O24" s="37"/>
      <c r="P24" s="37"/>
      <c r="Q24" s="37"/>
      <c r="R24" s="37"/>
    </row>
    <row r="25" spans="2:19" x14ac:dyDescent="0.25">
      <c r="B25" s="41" t="s">
        <v>9</v>
      </c>
      <c r="C25" s="35">
        <v>2011</v>
      </c>
      <c r="D25" s="35" t="s">
        <v>49</v>
      </c>
      <c r="E25" s="37"/>
      <c r="F25" s="37"/>
      <c r="G25" s="37"/>
      <c r="H25" s="37"/>
      <c r="I25" s="38"/>
      <c r="J25" s="38"/>
      <c r="K25" s="37"/>
      <c r="L25" s="37"/>
      <c r="M25" s="37"/>
      <c r="N25" s="37"/>
      <c r="O25" s="37"/>
      <c r="P25" s="37"/>
      <c r="Q25" s="37"/>
      <c r="R25" s="37"/>
    </row>
    <row r="26" spans="2:19" x14ac:dyDescent="0.25">
      <c r="B26" s="41" t="s">
        <v>9</v>
      </c>
      <c r="C26" s="35">
        <v>2012</v>
      </c>
      <c r="D26" s="35" t="s">
        <v>51</v>
      </c>
      <c r="E26" s="37"/>
      <c r="F26" s="37"/>
      <c r="G26" s="37"/>
      <c r="H26" s="37"/>
      <c r="I26" s="38"/>
      <c r="J26" s="38"/>
      <c r="K26" s="37"/>
      <c r="L26" s="37"/>
      <c r="M26" s="37"/>
      <c r="N26" s="37"/>
      <c r="O26" s="37"/>
      <c r="P26" s="37"/>
      <c r="Q26" s="37"/>
      <c r="R26" s="37"/>
    </row>
    <row r="27" spans="2:19" x14ac:dyDescent="0.25">
      <c r="B27" s="40" t="s">
        <v>9</v>
      </c>
      <c r="C27" s="35">
        <v>2013</v>
      </c>
      <c r="D27" s="35" t="s">
        <v>53</v>
      </c>
      <c r="E27" s="37"/>
      <c r="F27" s="37"/>
      <c r="G27" s="37"/>
      <c r="H27" s="37"/>
      <c r="I27" s="38"/>
      <c r="J27" s="38"/>
      <c r="K27" s="37"/>
      <c r="L27" s="37"/>
      <c r="M27" s="37"/>
      <c r="N27" s="37"/>
      <c r="O27" s="37"/>
      <c r="P27" s="37"/>
      <c r="Q27" s="37"/>
      <c r="R27" s="37"/>
    </row>
    <row r="28" spans="2:19" x14ac:dyDescent="0.25">
      <c r="B28" s="40" t="s">
        <v>44</v>
      </c>
      <c r="C28" s="35">
        <v>2014</v>
      </c>
      <c r="D28" s="35" t="s">
        <v>55</v>
      </c>
      <c r="E28" s="37">
        <v>95000000</v>
      </c>
      <c r="F28" s="37"/>
      <c r="G28" s="37"/>
      <c r="H28" s="37"/>
      <c r="I28" s="38"/>
      <c r="J28" s="38"/>
      <c r="K28" s="37"/>
      <c r="L28" s="37"/>
      <c r="M28" s="37"/>
      <c r="N28" s="37"/>
      <c r="O28" s="37"/>
      <c r="P28" s="37"/>
      <c r="Q28" s="37"/>
      <c r="R28" s="37"/>
    </row>
    <row r="29" spans="2:19" x14ac:dyDescent="0.25">
      <c r="B29" s="40" t="s">
        <v>46</v>
      </c>
      <c r="C29" s="35">
        <v>2015</v>
      </c>
      <c r="D29" s="35" t="s">
        <v>57</v>
      </c>
      <c r="E29" s="37">
        <v>95000000</v>
      </c>
      <c r="F29" s="37">
        <v>94809060</v>
      </c>
      <c r="G29" s="37">
        <v>94809060</v>
      </c>
      <c r="H29" s="37">
        <v>94809060</v>
      </c>
      <c r="I29" s="38">
        <v>0.09</v>
      </c>
      <c r="J29" s="38">
        <v>1.0363</v>
      </c>
      <c r="K29" s="37">
        <v>1067834.4427800002</v>
      </c>
      <c r="L29" s="37">
        <v>1067834.4427799999</v>
      </c>
      <c r="M29" s="37">
        <v>0</v>
      </c>
      <c r="N29" s="37"/>
      <c r="O29" s="37">
        <v>0</v>
      </c>
      <c r="P29" s="37"/>
      <c r="Q29" s="37"/>
      <c r="R29" s="37"/>
    </row>
    <row r="30" spans="2:19" x14ac:dyDescent="0.25">
      <c r="B30" s="40" t="s">
        <v>48</v>
      </c>
      <c r="C30" s="35">
        <v>2016</v>
      </c>
      <c r="D30" s="35" t="s">
        <v>59</v>
      </c>
      <c r="E30" s="37">
        <v>95000000</v>
      </c>
      <c r="F30" s="37">
        <v>83822140</v>
      </c>
      <c r="G30" s="37">
        <v>83822140</v>
      </c>
      <c r="H30" s="37">
        <v>10000000</v>
      </c>
      <c r="I30" s="38">
        <v>0.1</v>
      </c>
      <c r="J30" s="38">
        <v>1.036</v>
      </c>
      <c r="K30" s="37">
        <v>952219.51040000014</v>
      </c>
      <c r="L30" s="37">
        <v>187422.14</v>
      </c>
      <c r="M30" s="37">
        <v>764797.37040000001</v>
      </c>
      <c r="N30" s="37"/>
      <c r="O30" s="37">
        <v>764797.37040000001</v>
      </c>
      <c r="P30" s="37">
        <v>44314</v>
      </c>
      <c r="Q30" s="37"/>
      <c r="R30" s="37">
        <v>172673</v>
      </c>
    </row>
    <row r="31" spans="2:19" x14ac:dyDescent="0.25">
      <c r="B31" s="40" t="s">
        <v>50</v>
      </c>
      <c r="C31" s="35">
        <v>2017</v>
      </c>
      <c r="D31" s="35" t="s">
        <v>61</v>
      </c>
      <c r="E31" s="37">
        <v>95000000</v>
      </c>
      <c r="F31" s="37">
        <v>90154270</v>
      </c>
      <c r="G31" s="37">
        <v>90154270</v>
      </c>
      <c r="H31" s="37">
        <v>10000000</v>
      </c>
      <c r="I31" s="38">
        <v>0.1</v>
      </c>
      <c r="J31" s="38">
        <v>1.036</v>
      </c>
      <c r="K31" s="37">
        <v>1024152.5072000001</v>
      </c>
      <c r="L31" s="37">
        <v>193754.27000000002</v>
      </c>
      <c r="M31" s="37">
        <v>830398.23719999997</v>
      </c>
      <c r="N31" s="37"/>
      <c r="O31" s="37">
        <v>830398.23719999997</v>
      </c>
      <c r="P31" s="37">
        <v>34008</v>
      </c>
      <c r="Q31" s="37"/>
      <c r="R31" s="37">
        <v>50000</v>
      </c>
    </row>
    <row r="32" spans="2:19" x14ac:dyDescent="0.25">
      <c r="B32" s="40" t="s">
        <v>52</v>
      </c>
      <c r="C32" s="35">
        <v>2018</v>
      </c>
      <c r="D32" s="35" t="s">
        <v>63</v>
      </c>
      <c r="E32" s="37">
        <v>95000000</v>
      </c>
      <c r="F32" s="37">
        <v>93138580</v>
      </c>
      <c r="G32" s="37">
        <v>93138580</v>
      </c>
      <c r="H32" s="37">
        <v>10000000</v>
      </c>
      <c r="I32" s="38">
        <v>0.1</v>
      </c>
      <c r="J32" s="38">
        <v>1.036</v>
      </c>
      <c r="K32" s="37">
        <v>1058054.2688000002</v>
      </c>
      <c r="L32" s="37">
        <v>98354.290000000008</v>
      </c>
      <c r="M32" s="37">
        <v>861315.68880000012</v>
      </c>
      <c r="N32" s="37">
        <v>98384.290000000008</v>
      </c>
      <c r="O32" s="37">
        <v>959699.97880000016</v>
      </c>
      <c r="P32" s="37">
        <v>26166</v>
      </c>
      <c r="Q32" s="37"/>
      <c r="R32" s="37">
        <v>50000</v>
      </c>
    </row>
    <row r="33" spans="2:18" x14ac:dyDescent="0.25">
      <c r="B33" s="40" t="s">
        <v>54</v>
      </c>
      <c r="C33" s="35">
        <v>2019</v>
      </c>
      <c r="D33" s="35" t="s">
        <v>65</v>
      </c>
      <c r="E33" s="37">
        <v>95000000</v>
      </c>
      <c r="F33" s="37">
        <v>92055380</v>
      </c>
      <c r="G33" s="37">
        <v>92055380</v>
      </c>
      <c r="H33" s="37">
        <v>10000000</v>
      </c>
      <c r="I33" s="38">
        <v>0.1663</v>
      </c>
      <c r="J33" s="38">
        <v>0.97000000000000008</v>
      </c>
      <c r="K33" s="37">
        <v>1046025.2829400002</v>
      </c>
      <c r="L33" s="37">
        <v>125044.04847000002</v>
      </c>
      <c r="M33" s="37">
        <v>795937.1860000001</v>
      </c>
      <c r="N33" s="37">
        <v>125044.04846999999</v>
      </c>
      <c r="O33" s="37">
        <v>920981.23447000014</v>
      </c>
      <c r="P33" s="37">
        <v>43936.060334878042</v>
      </c>
      <c r="Q33" s="37"/>
      <c r="R33" s="37">
        <v>50000</v>
      </c>
    </row>
    <row r="34" spans="2:18" x14ac:dyDescent="0.25">
      <c r="B34" s="40" t="s">
        <v>56</v>
      </c>
      <c r="C34" s="35">
        <v>2020</v>
      </c>
      <c r="D34" s="35" t="s">
        <v>67</v>
      </c>
      <c r="E34" s="69">
        <v>95000000</v>
      </c>
      <c r="F34" s="69">
        <v>77296017.241249993</v>
      </c>
      <c r="G34" s="69">
        <v>77296017.241249993</v>
      </c>
      <c r="H34" s="69">
        <v>10000000</v>
      </c>
      <c r="I34" s="70">
        <v>3.7400805704876541E-2</v>
      </c>
      <c r="J34" s="70">
        <v>0.96640000000000004</v>
      </c>
      <c r="K34" s="69">
        <v>775898.04384544771</v>
      </c>
      <c r="L34" s="69">
        <v>62774.666613003894</v>
      </c>
      <c r="M34" s="69">
        <v>650348.71061943995</v>
      </c>
      <c r="N34" s="69">
        <v>62774.666613003894</v>
      </c>
      <c r="O34" s="69">
        <v>713123.37723244389</v>
      </c>
      <c r="P34" s="69">
        <v>41011.224419658072</v>
      </c>
      <c r="Q34" s="69"/>
      <c r="R34" s="69">
        <v>50000</v>
      </c>
    </row>
    <row r="35" spans="2:18" x14ac:dyDescent="0.25">
      <c r="B35" s="40" t="s">
        <v>58</v>
      </c>
      <c r="C35" s="35">
        <v>2021</v>
      </c>
      <c r="D35" s="35" t="s">
        <v>69</v>
      </c>
      <c r="E35" s="69">
        <v>95000000</v>
      </c>
      <c r="F35" s="69">
        <v>73431216.379187495</v>
      </c>
      <c r="G35" s="69">
        <v>73431216.379187495</v>
      </c>
      <c r="H35" s="69">
        <v>10000000</v>
      </c>
      <c r="I35" s="70">
        <v>3.7400805704876541E-2</v>
      </c>
      <c r="J35" s="70">
        <v>0.96640000000000004</v>
      </c>
      <c r="K35" s="69">
        <v>737103.14165317535</v>
      </c>
      <c r="L35" s="69">
        <v>62051.933282353697</v>
      </c>
      <c r="M35" s="69">
        <v>612999.27508846787</v>
      </c>
      <c r="N35" s="69">
        <v>62051.933282353697</v>
      </c>
      <c r="O35" s="69">
        <v>675051.20837082155</v>
      </c>
      <c r="P35" s="69">
        <v>38158.881718062796</v>
      </c>
      <c r="Q35" s="69"/>
      <c r="R35" s="69">
        <v>50000</v>
      </c>
    </row>
    <row r="36" spans="2:18" x14ac:dyDescent="0.25">
      <c r="B36" s="42" t="s">
        <v>60</v>
      </c>
      <c r="C36" s="35">
        <v>2022</v>
      </c>
      <c r="D36" s="35" t="s">
        <v>70</v>
      </c>
      <c r="E36" s="69">
        <v>95000000</v>
      </c>
      <c r="F36" s="69">
        <v>69759655.560228109</v>
      </c>
      <c r="G36" s="69">
        <v>69759655.560228109</v>
      </c>
      <c r="H36" s="69">
        <v>10000000</v>
      </c>
      <c r="I36" s="70">
        <v>3.7400805704876541E-2</v>
      </c>
      <c r="J36" s="70">
        <v>0.96640000000000004</v>
      </c>
      <c r="K36" s="69">
        <v>700247.98457051651</v>
      </c>
      <c r="L36" s="69">
        <v>61365.336618236011</v>
      </c>
      <c r="M36" s="69">
        <v>577517.31133404456</v>
      </c>
      <c r="N36" s="69">
        <v>61365.336618236011</v>
      </c>
      <c r="O36" s="69">
        <v>638882.64795228059</v>
      </c>
      <c r="P36" s="69">
        <v>35520.019735984504</v>
      </c>
      <c r="Q36" s="69"/>
      <c r="R36" s="69">
        <v>50000</v>
      </c>
    </row>
    <row r="37" spans="2:18" x14ac:dyDescent="0.25">
      <c r="B37" s="42" t="s">
        <v>62</v>
      </c>
      <c r="C37" s="35">
        <v>2023</v>
      </c>
      <c r="D37" s="35" t="s">
        <v>71</v>
      </c>
      <c r="E37" s="69">
        <v>95000000</v>
      </c>
      <c r="F37" s="69">
        <v>66271672.782216698</v>
      </c>
      <c r="G37" s="69">
        <v>66271672.782216698</v>
      </c>
      <c r="H37" s="69">
        <v>10000000</v>
      </c>
      <c r="I37" s="70">
        <v>3.7400805704876541E-2</v>
      </c>
      <c r="J37" s="70">
        <v>0.96640000000000004</v>
      </c>
      <c r="K37" s="69">
        <v>665235.58534199069</v>
      </c>
      <c r="L37" s="69">
        <v>60713.06978732421</v>
      </c>
      <c r="M37" s="69">
        <v>543809.44576734223</v>
      </c>
      <c r="N37" s="69">
        <v>60713.06978732421</v>
      </c>
      <c r="O37" s="69">
        <v>604522.5155546664</v>
      </c>
      <c r="P37" s="69">
        <v>32979.721998603083</v>
      </c>
      <c r="Q37" s="69"/>
      <c r="R37" s="69">
        <v>50000</v>
      </c>
    </row>
    <row r="38" spans="2:18" x14ac:dyDescent="0.25">
      <c r="B38" s="42" t="s">
        <v>64</v>
      </c>
      <c r="C38" s="35">
        <v>2024</v>
      </c>
      <c r="D38" s="35" t="s">
        <v>72</v>
      </c>
      <c r="E38" s="69">
        <v>95000000</v>
      </c>
      <c r="F38" s="69">
        <v>62958089.143105857</v>
      </c>
      <c r="G38" s="69">
        <v>62958089.143105857</v>
      </c>
      <c r="H38" s="69">
        <v>62958089.143105857</v>
      </c>
      <c r="I38" s="70">
        <v>3.7400805704876541E-2</v>
      </c>
      <c r="J38" s="70">
        <v>0.96640000000000004</v>
      </c>
      <c r="K38" s="69">
        <v>631973.80607489101</v>
      </c>
      <c r="L38" s="69">
        <v>506420.09178917669</v>
      </c>
      <c r="M38" s="69">
        <v>0</v>
      </c>
      <c r="N38" s="69">
        <v>125553.71428571429</v>
      </c>
      <c r="O38" s="69">
        <v>125553.71428571429</v>
      </c>
      <c r="P38" s="69"/>
      <c r="Q38" s="69"/>
      <c r="R38" s="69">
        <v>50000</v>
      </c>
    </row>
    <row r="39" spans="2:18" x14ac:dyDescent="0.25">
      <c r="B39" s="42" t="s">
        <v>66</v>
      </c>
      <c r="C39" s="35">
        <v>2025</v>
      </c>
      <c r="D39" s="35" t="s">
        <v>73</v>
      </c>
      <c r="E39" s="69">
        <v>95000000</v>
      </c>
      <c r="F39" s="69">
        <v>59810184.685950562</v>
      </c>
      <c r="G39" s="69">
        <v>59810184.685950562</v>
      </c>
      <c r="H39" s="69">
        <v>59810184.685950562</v>
      </c>
      <c r="I39" s="70">
        <v>3.7400805704876541E-2</v>
      </c>
      <c r="J39" s="70">
        <v>0.96640000000000004</v>
      </c>
      <c r="K39" s="69">
        <v>600375.11577114649</v>
      </c>
      <c r="L39" s="69">
        <v>317386.17482777848</v>
      </c>
      <c r="M39" s="69">
        <v>0</v>
      </c>
      <c r="N39" s="69">
        <v>282988.9409433679</v>
      </c>
      <c r="O39" s="69">
        <v>282988.9409433679</v>
      </c>
      <c r="P39" s="69"/>
      <c r="Q39" s="69"/>
      <c r="R39" s="69">
        <v>50000</v>
      </c>
    </row>
    <row r="40" spans="2:18" x14ac:dyDescent="0.25">
      <c r="B40" s="42" t="s">
        <v>68</v>
      </c>
      <c r="C40" s="35">
        <v>2026</v>
      </c>
      <c r="D40" s="35" t="s">
        <v>74</v>
      </c>
      <c r="E40" s="69">
        <v>95000000</v>
      </c>
      <c r="F40" s="69">
        <v>56819675.451653033</v>
      </c>
      <c r="G40" s="69">
        <v>56819675.451653033</v>
      </c>
      <c r="H40" s="69">
        <v>56819675.451653033</v>
      </c>
      <c r="I40" s="70">
        <v>3.7400805704876541E-2</v>
      </c>
      <c r="J40" s="70">
        <v>0.96640000000000004</v>
      </c>
      <c r="K40" s="69">
        <v>570356.35998258914</v>
      </c>
      <c r="L40" s="69">
        <v>570356.35998258914</v>
      </c>
      <c r="M40" s="69">
        <v>0</v>
      </c>
      <c r="N40" s="69"/>
      <c r="O40" s="69">
        <v>0</v>
      </c>
      <c r="P40" s="69"/>
      <c r="Q40" s="69"/>
      <c r="R40" s="69"/>
    </row>
    <row r="41" spans="2:18" x14ac:dyDescent="0.25">
      <c r="B41" s="42"/>
      <c r="C41" s="35">
        <v>2027</v>
      </c>
      <c r="D41" s="35" t="s">
        <v>75</v>
      </c>
      <c r="E41" s="69"/>
      <c r="F41" s="69"/>
      <c r="G41" s="69"/>
      <c r="H41" s="69"/>
      <c r="I41" s="70"/>
      <c r="J41" s="70"/>
      <c r="K41" s="69"/>
      <c r="L41" s="69"/>
      <c r="M41" s="69"/>
      <c r="N41" s="69"/>
      <c r="O41" s="69"/>
      <c r="P41" s="69"/>
      <c r="Q41" s="69"/>
      <c r="R41" s="69"/>
    </row>
    <row r="42" spans="2:18" x14ac:dyDescent="0.25">
      <c r="B42" s="42"/>
      <c r="C42" s="35">
        <v>2028</v>
      </c>
      <c r="D42" s="35" t="s">
        <v>76</v>
      </c>
      <c r="E42" s="69"/>
      <c r="F42" s="69"/>
      <c r="G42" s="69"/>
      <c r="H42" s="69"/>
      <c r="I42" s="70"/>
      <c r="J42" s="70"/>
      <c r="K42" s="69"/>
      <c r="L42" s="69"/>
      <c r="M42" s="69"/>
      <c r="N42" s="69"/>
      <c r="O42" s="69"/>
      <c r="P42" s="69"/>
      <c r="Q42" s="69"/>
      <c r="R42" s="69"/>
    </row>
    <row r="43" spans="2:18" x14ac:dyDescent="0.25">
      <c r="B43" s="42"/>
      <c r="C43" s="35">
        <v>2029</v>
      </c>
      <c r="D43" s="35" t="s">
        <v>77</v>
      </c>
      <c r="E43" s="69"/>
      <c r="F43" s="69"/>
      <c r="G43" s="69"/>
      <c r="H43" s="69"/>
      <c r="I43" s="70"/>
      <c r="J43" s="70"/>
      <c r="K43" s="69"/>
      <c r="L43" s="69"/>
      <c r="M43" s="69"/>
      <c r="N43" s="69"/>
      <c r="O43" s="69"/>
      <c r="P43" s="69"/>
      <c r="Q43" s="69"/>
      <c r="R43" s="69"/>
    </row>
    <row r="44" spans="2:18" x14ac:dyDescent="0.25">
      <c r="B44" s="42"/>
      <c r="C44" s="35">
        <v>2030</v>
      </c>
      <c r="D44" s="35" t="s">
        <v>78</v>
      </c>
      <c r="E44" s="69"/>
      <c r="F44" s="69"/>
      <c r="G44" s="69"/>
      <c r="H44" s="69"/>
      <c r="I44" s="70"/>
      <c r="J44" s="70"/>
      <c r="K44" s="69"/>
      <c r="L44" s="69"/>
      <c r="M44" s="69"/>
      <c r="N44" s="69"/>
      <c r="O44" s="69"/>
      <c r="P44" s="69"/>
      <c r="Q44" s="69"/>
      <c r="R44" s="69"/>
    </row>
    <row r="45" spans="2:18" x14ac:dyDescent="0.25">
      <c r="B45" s="42"/>
      <c r="C45" s="35">
        <v>2031</v>
      </c>
      <c r="D45" s="35" t="s">
        <v>79</v>
      </c>
      <c r="E45" s="69"/>
      <c r="F45" s="69"/>
      <c r="G45" s="69"/>
      <c r="H45" s="69"/>
      <c r="I45" s="70"/>
      <c r="J45" s="70"/>
      <c r="K45" s="69"/>
      <c r="L45" s="69"/>
      <c r="M45" s="69"/>
      <c r="N45" s="69"/>
      <c r="O45" s="69"/>
      <c r="P45" s="69"/>
      <c r="Q45" s="69"/>
      <c r="R45" s="69"/>
    </row>
    <row r="46" spans="2:18" x14ac:dyDescent="0.25">
      <c r="B46" s="35"/>
      <c r="C46" s="35">
        <v>2032</v>
      </c>
      <c r="D46" s="35" t="s">
        <v>80</v>
      </c>
      <c r="E46" s="69"/>
      <c r="F46" s="69"/>
      <c r="G46" s="69"/>
      <c r="H46" s="69"/>
      <c r="I46" s="70"/>
      <c r="J46" s="70"/>
      <c r="K46" s="69"/>
      <c r="L46" s="69"/>
      <c r="M46" s="69"/>
      <c r="N46" s="69"/>
      <c r="O46" s="69"/>
      <c r="P46" s="69"/>
      <c r="Q46" s="69"/>
      <c r="R46" s="69"/>
    </row>
    <row r="47" spans="2:18" x14ac:dyDescent="0.25">
      <c r="B47" s="35"/>
      <c r="C47" s="35">
        <v>2033</v>
      </c>
      <c r="D47" s="35" t="s">
        <v>81</v>
      </c>
      <c r="E47" s="69"/>
      <c r="F47" s="69"/>
      <c r="G47" s="69"/>
      <c r="H47" s="69"/>
      <c r="I47" s="70"/>
      <c r="J47" s="70"/>
      <c r="K47" s="69"/>
      <c r="L47" s="69"/>
      <c r="M47" s="69"/>
      <c r="N47" s="69"/>
      <c r="O47" s="69"/>
      <c r="P47" s="69"/>
      <c r="Q47" s="69"/>
      <c r="R47" s="69"/>
    </row>
    <row r="48" spans="2:18" x14ac:dyDescent="0.25">
      <c r="B48" s="35"/>
      <c r="C48" s="35">
        <v>2034</v>
      </c>
      <c r="D48" s="35" t="s">
        <v>82</v>
      </c>
      <c r="E48" s="69"/>
      <c r="F48" s="69"/>
      <c r="G48" s="69"/>
      <c r="H48" s="69"/>
      <c r="I48" s="70"/>
      <c r="J48" s="70"/>
      <c r="K48" s="69"/>
      <c r="L48" s="69"/>
      <c r="M48" s="69"/>
      <c r="N48" s="69"/>
      <c r="O48" s="69"/>
      <c r="P48" s="69"/>
      <c r="Q48" s="69"/>
      <c r="R48" s="69"/>
    </row>
    <row r="49" spans="2:19" x14ac:dyDescent="0.25">
      <c r="B49" s="35"/>
      <c r="C49" s="35">
        <v>2035</v>
      </c>
      <c r="D49" s="35" t="s">
        <v>83</v>
      </c>
      <c r="E49" s="69"/>
      <c r="F49" s="69"/>
      <c r="G49" s="69"/>
      <c r="H49" s="69"/>
      <c r="I49" s="70"/>
      <c r="J49" s="70"/>
      <c r="K49" s="69"/>
      <c r="L49" s="69"/>
      <c r="M49" s="69"/>
      <c r="N49" s="69"/>
      <c r="O49" s="69"/>
      <c r="P49" s="69"/>
      <c r="Q49" s="69"/>
      <c r="R49" s="69"/>
    </row>
    <row r="50" spans="2:19" x14ac:dyDescent="0.25">
      <c r="B50" s="43"/>
      <c r="E50" s="44"/>
      <c r="F50" s="44"/>
      <c r="G50" s="44"/>
      <c r="H50" s="44"/>
      <c r="I50" s="45"/>
      <c r="J50" s="45"/>
      <c r="K50" s="44"/>
      <c r="L50" s="44"/>
      <c r="M50" s="44"/>
      <c r="N50" s="44"/>
      <c r="O50" s="44"/>
      <c r="P50" s="44"/>
      <c r="Q50" s="44"/>
      <c r="R50" s="44"/>
    </row>
    <row r="51" spans="2:19" x14ac:dyDescent="0.25">
      <c r="E51" s="46">
        <f>MAX(E17:E49)</f>
        <v>95000000</v>
      </c>
      <c r="F51" s="44"/>
      <c r="G51" s="44"/>
      <c r="H51" s="44"/>
      <c r="I51" s="45"/>
      <c r="J51" s="45"/>
      <c r="K51" s="44"/>
      <c r="L51" s="44"/>
      <c r="M51" s="46">
        <f>SUM(M17:M49)</f>
        <v>5637123.2252092948</v>
      </c>
      <c r="N51" s="46">
        <f t="shared" ref="N51:R51" si="0">SUM(N17:N49)</f>
        <v>878876</v>
      </c>
      <c r="O51" s="46">
        <f t="shared" si="0"/>
        <v>6515999.2252092957</v>
      </c>
      <c r="P51" s="46">
        <f t="shared" si="0"/>
        <v>296093.9082071865</v>
      </c>
      <c r="Q51" s="46">
        <f t="shared" si="0"/>
        <v>0</v>
      </c>
      <c r="R51" s="46">
        <f t="shared" si="0"/>
        <v>622673</v>
      </c>
    </row>
    <row r="52" spans="2:19" s="19" customFormat="1" x14ac:dyDescent="0.25">
      <c r="D52" s="64" t="s">
        <v>84</v>
      </c>
      <c r="E52" s="47" t="s">
        <v>85</v>
      </c>
      <c r="F52" s="35"/>
      <c r="G52" s="35"/>
      <c r="H52" s="35"/>
      <c r="I52" s="35"/>
      <c r="J52" s="35"/>
      <c r="K52" s="35"/>
      <c r="L52" s="35"/>
      <c r="M52" s="35" t="s">
        <v>86</v>
      </c>
      <c r="N52" s="35" t="s">
        <v>86</v>
      </c>
      <c r="O52" s="35" t="s">
        <v>86</v>
      </c>
      <c r="P52" s="35" t="s">
        <v>86</v>
      </c>
      <c r="Q52" s="35" t="s">
        <v>86</v>
      </c>
      <c r="R52" s="35" t="s">
        <v>86</v>
      </c>
    </row>
    <row r="53" spans="2:19" s="19" customFormat="1" x14ac:dyDescent="0.25">
      <c r="E53" s="48"/>
      <c r="F53" s="49"/>
      <c r="G53" s="49"/>
      <c r="H53" s="49"/>
      <c r="I53" s="49"/>
      <c r="J53" s="49"/>
      <c r="K53" s="49"/>
      <c r="L53" s="49"/>
      <c r="M53" s="49"/>
      <c r="N53" s="49"/>
      <c r="O53" s="49"/>
      <c r="P53" s="49"/>
      <c r="Q53" s="49"/>
      <c r="R53" s="49"/>
    </row>
    <row r="54" spans="2:19" x14ac:dyDescent="0.25">
      <c r="C54" s="16" t="s">
        <v>105</v>
      </c>
      <c r="E54" s="43"/>
    </row>
    <row r="55" spans="2:19" x14ac:dyDescent="0.25">
      <c r="B55" s="43"/>
      <c r="D55" s="50" t="s">
        <v>87</v>
      </c>
    </row>
    <row r="56" spans="2:19" x14ac:dyDescent="0.25">
      <c r="B56" s="43"/>
      <c r="D56" s="50"/>
    </row>
    <row r="57" spans="2:19" x14ac:dyDescent="0.25">
      <c r="B57" s="43" t="s">
        <v>88</v>
      </c>
      <c r="N57" s="51" t="s">
        <v>89</v>
      </c>
      <c r="O57" s="52"/>
      <c r="P57" s="43"/>
      <c r="Q57" s="43"/>
    </row>
    <row r="58" spans="2:19" x14ac:dyDescent="0.25">
      <c r="B58" s="43"/>
      <c r="D58" s="53" t="s">
        <v>90</v>
      </c>
      <c r="E58" s="71" t="s">
        <v>119</v>
      </c>
      <c r="F58" s="54"/>
      <c r="G58" s="25"/>
      <c r="H58" s="55"/>
      <c r="N58" s="56" t="s">
        <v>91</v>
      </c>
      <c r="O58" s="57"/>
      <c r="P58" s="43"/>
      <c r="Q58" s="43"/>
    </row>
    <row r="59" spans="2:19" x14ac:dyDescent="0.25">
      <c r="D59" s="58" t="s">
        <v>92</v>
      </c>
      <c r="E59" s="72" t="s">
        <v>120</v>
      </c>
      <c r="F59" s="59"/>
      <c r="G59" s="54"/>
      <c r="H59" s="60"/>
      <c r="N59" s="61" t="s">
        <v>93</v>
      </c>
    </row>
    <row r="60" spans="2:19" x14ac:dyDescent="0.25">
      <c r="B60" s="43"/>
      <c r="D60" s="53" t="s">
        <v>94</v>
      </c>
      <c r="E60" s="72" t="s">
        <v>121</v>
      </c>
      <c r="F60" s="62"/>
      <c r="G60" s="62"/>
      <c r="H60" s="63"/>
      <c r="N60" s="61" t="s">
        <v>95</v>
      </c>
    </row>
    <row r="61" spans="2:19" x14ac:dyDescent="0.25">
      <c r="D61" s="53" t="s">
        <v>96</v>
      </c>
      <c r="E61" s="72" t="s">
        <v>122</v>
      </c>
      <c r="F61" s="54"/>
      <c r="G61" s="25"/>
      <c r="H61" s="55"/>
      <c r="N61" s="50" t="s">
        <v>97</v>
      </c>
    </row>
    <row r="62" spans="2:19" x14ac:dyDescent="0.25">
      <c r="D62" s="55"/>
      <c r="E62" s="43"/>
    </row>
    <row r="63" spans="2:19" x14ac:dyDescent="0.25">
      <c r="D63" s="55"/>
      <c r="E63" s="43"/>
      <c r="S63" s="64" t="s">
        <v>106</v>
      </c>
    </row>
    <row r="64" spans="2:19" x14ac:dyDescent="0.25">
      <c r="D64" s="55"/>
      <c r="E64" s="43"/>
    </row>
    <row r="65" spans="4:4" x14ac:dyDescent="0.25">
      <c r="D65" s="65"/>
    </row>
    <row r="66" spans="4:4" x14ac:dyDescent="0.25">
      <c r="D66" s="65"/>
    </row>
    <row r="67" spans="4:4" x14ac:dyDescent="0.25">
      <c r="D67" s="65"/>
    </row>
    <row r="68" spans="4:4" x14ac:dyDescent="0.25">
      <c r="D68" s="65"/>
    </row>
    <row r="69" spans="4:4" x14ac:dyDescent="0.25">
      <c r="D69" s="65"/>
    </row>
    <row r="70" spans="4:4" x14ac:dyDescent="0.25">
      <c r="D70" s="65"/>
    </row>
  </sheetData>
  <printOptions headings="1"/>
  <pageMargins left="0.656944444444444" right="0.7" top="0.75" bottom="0.75" header="0.3" footer="0.3"/>
  <pageSetup paperSize="17" scale="62"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pageSetUpPr fitToPage="1"/>
  </sheetPr>
  <dimension ref="A1:X59"/>
  <sheetViews>
    <sheetView zoomScaleNormal="100" workbookViewId="0">
      <selection activeCell="A4" sqref="A4"/>
    </sheetView>
  </sheetViews>
  <sheetFormatPr defaultRowHeight="15" x14ac:dyDescent="0.25"/>
  <cols>
    <col min="1" max="1" width="120.85546875" style="15" customWidth="1"/>
    <col min="2" max="2" width="102.140625" customWidth="1"/>
  </cols>
  <sheetData>
    <row r="1" spans="1:1" x14ac:dyDescent="0.25">
      <c r="A1" s="77" t="s">
        <v>103</v>
      </c>
    </row>
    <row r="2" spans="1:1" ht="37.5" customHeight="1" x14ac:dyDescent="0.25">
      <c r="A2" s="66" t="s">
        <v>108</v>
      </c>
    </row>
    <row r="3" spans="1:1" x14ac:dyDescent="0.25">
      <c r="A3" s="1"/>
    </row>
    <row r="4" spans="1:1" ht="72" customHeight="1" x14ac:dyDescent="0.25">
      <c r="A4" s="1" t="s">
        <v>114</v>
      </c>
    </row>
    <row r="5" spans="1:1" ht="40.5" customHeight="1" x14ac:dyDescent="0.25">
      <c r="A5" s="2" t="s">
        <v>109</v>
      </c>
    </row>
    <row r="6" spans="1:1" ht="26.25" customHeight="1" x14ac:dyDescent="0.25">
      <c r="A6" s="1" t="s">
        <v>113</v>
      </c>
    </row>
    <row r="7" spans="1:1" ht="30" customHeight="1" x14ac:dyDescent="0.25">
      <c r="A7" s="3" t="s">
        <v>100</v>
      </c>
    </row>
    <row r="8" spans="1:1" ht="57" customHeight="1" x14ac:dyDescent="0.25">
      <c r="A8" s="1" t="s">
        <v>101</v>
      </c>
    </row>
    <row r="9" spans="1:1" ht="30" x14ac:dyDescent="0.25">
      <c r="A9" s="1" t="s">
        <v>99</v>
      </c>
    </row>
    <row r="10" spans="1:1" ht="39" customHeight="1" x14ac:dyDescent="0.25">
      <c r="A10" s="3" t="s">
        <v>0</v>
      </c>
    </row>
    <row r="11" spans="1:1" ht="57" customHeight="1" x14ac:dyDescent="0.25">
      <c r="A11" s="3" t="s">
        <v>1</v>
      </c>
    </row>
    <row r="12" spans="1:1" x14ac:dyDescent="0.25">
      <c r="A12" s="3" t="s">
        <v>2</v>
      </c>
    </row>
    <row r="13" spans="1:1" x14ac:dyDescent="0.25">
      <c r="A13" s="4" t="s">
        <v>3</v>
      </c>
    </row>
    <row r="14" spans="1:1" x14ac:dyDescent="0.25">
      <c r="A14" s="4" t="s">
        <v>4</v>
      </c>
    </row>
    <row r="15" spans="1:1" x14ac:dyDescent="0.25">
      <c r="A15" s="4" t="s">
        <v>5</v>
      </c>
    </row>
    <row r="16" spans="1:1" x14ac:dyDescent="0.25">
      <c r="A16" s="4" t="s">
        <v>6</v>
      </c>
    </row>
    <row r="17" spans="1:2" x14ac:dyDescent="0.25">
      <c r="A17" s="4" t="s">
        <v>7</v>
      </c>
    </row>
    <row r="18" spans="1:2" x14ac:dyDescent="0.25">
      <c r="A18" s="4" t="s">
        <v>8</v>
      </c>
    </row>
    <row r="19" spans="1:2" x14ac:dyDescent="0.25">
      <c r="A19" s="5"/>
    </row>
    <row r="20" spans="1:2" x14ac:dyDescent="0.25">
      <c r="A20" s="6" t="s">
        <v>98</v>
      </c>
    </row>
    <row r="21" spans="1:2" x14ac:dyDescent="0.25">
      <c r="A21" s="1"/>
    </row>
    <row r="22" spans="1:2" ht="140.25" customHeight="1" x14ac:dyDescent="0.25">
      <c r="A22" s="7" t="s">
        <v>110</v>
      </c>
    </row>
    <row r="23" spans="1:2" ht="15.75" x14ac:dyDescent="0.25">
      <c r="A23" s="67"/>
    </row>
    <row r="24" spans="1:2" x14ac:dyDescent="0.25">
      <c r="A24" s="8" t="s">
        <v>106</v>
      </c>
      <c r="B24" s="9"/>
    </row>
    <row r="25" spans="1:2" x14ac:dyDescent="0.25">
      <c r="A25" s="10"/>
      <c r="B25" s="11"/>
    </row>
    <row r="26" spans="1:2" x14ac:dyDescent="0.25">
      <c r="A26" s="12"/>
      <c r="B26" s="11"/>
    </row>
    <row r="29" spans="1:2" x14ac:dyDescent="0.25">
      <c r="A29" s="13"/>
    </row>
    <row r="34" spans="1:1" x14ac:dyDescent="0.25">
      <c r="A34" s="14"/>
    </row>
    <row r="35" spans="1:1" x14ac:dyDescent="0.25">
      <c r="A35" s="14"/>
    </row>
    <row r="36" spans="1:1" x14ac:dyDescent="0.25">
      <c r="A36" s="14"/>
    </row>
    <row r="37" spans="1:1" x14ac:dyDescent="0.25">
      <c r="A37" s="14"/>
    </row>
    <row r="38" spans="1:1" x14ac:dyDescent="0.25">
      <c r="A38" s="14"/>
    </row>
    <row r="39" spans="1:1" x14ac:dyDescent="0.25">
      <c r="A39" s="14"/>
    </row>
    <row r="40" spans="1:1" x14ac:dyDescent="0.25">
      <c r="A40" s="13"/>
    </row>
    <row r="41" spans="1:1" x14ac:dyDescent="0.25">
      <c r="A41" s="14"/>
    </row>
    <row r="59" spans="24:24" x14ac:dyDescent="0.25">
      <c r="X59" t="s">
        <v>9</v>
      </c>
    </row>
  </sheetData>
  <printOptions gridLines="1"/>
  <pageMargins left="0.7" right="0.7" top="0.75" bottom="0.75" header="0.3" footer="0.3"/>
  <pageSetup paperSize="17" scale="95"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3D-CDR-2020</vt:lpstr>
      <vt:lpstr>3D-CDR-2020 Instr</vt:lpstr>
      <vt:lpstr>'3D-CDR-2020'!Print_Area</vt:lpstr>
      <vt:lpstr>'3D-CDR-2020 Instr'!Print_Area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2020-02-20T21:25:57Z</dcterms:created>
  <dcterms:modified xsi:type="dcterms:W3CDTF">2020-07-30T02:52:17Z</dcterms:modified>
</cp:coreProperties>
</file>