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F76CF5FE-9896-450C-8BFD-65BE6011C4DC}" xr6:coauthVersionLast="47" xr6:coauthVersionMax="47" xr10:uidLastSave="{00000000-0000-0000-0000-000000000000}"/>
  <bookViews>
    <workbookView xWindow="1170" yWindow="1170" windowWidth="21600" windowHeight="11145" xr2:uid="{257FE721-6149-403C-8B88-5C558BE0E8D5}"/>
  </bookViews>
  <sheets>
    <sheet name="3D-CDR-2022" sheetId="1" r:id="rId1"/>
  </sheets>
  <definedNames>
    <definedName name="_xlnm.Print_Area" localSheetId="0">'3D-CDR-2022'!$A$1:$U$64</definedName>
    <definedName name="Z_0D3E1162_75D5_41D6_B7F3_27A55EA8EB2C_.wvu.PrintArea" localSheetId="0" hidden="1">'3D-CDR-2022'!$A$2:$U$64</definedName>
    <definedName name="Z_4EB365B0_F55C_4F98_A2C6_17E8CFD3E5EA_.wvu.PrintArea" localSheetId="0" hidden="1">'3D-CDR-2022'!$A$2:$U$64</definedName>
    <definedName name="Z_AA2B6685_5687_440D_AB04_87EBC99A1891_.wvu.PrintArea" localSheetId="0" hidden="1">'3D-CDR-2022'!$A$2:$U$64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M46" i="1"/>
  <c r="O46" i="1" s="1"/>
  <c r="L46" i="1"/>
  <c r="K46" i="1"/>
  <c r="M45" i="1"/>
  <c r="O45" i="1" s="1"/>
  <c r="M44" i="1"/>
  <c r="O44" i="1" s="1"/>
  <c r="L44" i="1"/>
  <c r="K44" i="1"/>
  <c r="K43" i="1"/>
  <c r="M43" i="1"/>
  <c r="O43" i="1" s="1"/>
  <c r="M42" i="1"/>
  <c r="O42" i="1" s="1"/>
  <c r="L42" i="1"/>
  <c r="K42" i="1"/>
  <c r="M41" i="1"/>
  <c r="O41" i="1" s="1"/>
  <c r="M40" i="1"/>
  <c r="M38" i="1"/>
  <c r="M37" i="1"/>
  <c r="O37" i="1" s="1"/>
  <c r="M33" i="1"/>
  <c r="O33" i="1" s="1"/>
  <c r="M29" i="1"/>
  <c r="O29" i="1" s="1"/>
  <c r="M28" i="1"/>
  <c r="O28" i="1" s="1"/>
  <c r="L28" i="1"/>
  <c r="K28" i="1"/>
  <c r="K27" i="1"/>
  <c r="L27" i="1"/>
  <c r="M26" i="1"/>
  <c r="O26" i="1" s="1"/>
  <c r="L26" i="1"/>
  <c r="K26" i="1"/>
  <c r="M25" i="1"/>
  <c r="O25" i="1" s="1"/>
  <c r="M24" i="1"/>
  <c r="O24" i="1" s="1"/>
  <c r="L24" i="1"/>
  <c r="K24" i="1"/>
  <c r="K23" i="1"/>
  <c r="M23" i="1"/>
  <c r="O23" i="1" s="1"/>
  <c r="M22" i="1"/>
  <c r="O22" i="1" s="1"/>
  <c r="L22" i="1"/>
  <c r="K22" i="1"/>
  <c r="M21" i="1"/>
  <c r="O21" i="1" s="1"/>
  <c r="M20" i="1"/>
  <c r="O20" i="1" s="1"/>
  <c r="L20" i="1"/>
  <c r="K20" i="1"/>
  <c r="K19" i="1"/>
  <c r="M19" i="1"/>
  <c r="O19" i="1" s="1"/>
  <c r="M18" i="1"/>
  <c r="O18" i="1" s="1"/>
  <c r="L18" i="1"/>
  <c r="K18" i="1"/>
  <c r="E51" i="1"/>
  <c r="M17" i="1"/>
  <c r="O17" i="1" l="1"/>
  <c r="K47" i="1"/>
  <c r="L19" i="1"/>
  <c r="L23" i="1"/>
  <c r="M30" i="1"/>
  <c r="M34" i="1"/>
  <c r="O40" i="1"/>
  <c r="L43" i="1"/>
  <c r="M27" i="1"/>
  <c r="O27" i="1" s="1"/>
  <c r="M31" i="1"/>
  <c r="O31" i="1" s="1"/>
  <c r="M35" i="1"/>
  <c r="O35" i="1" s="1"/>
  <c r="M39" i="1"/>
  <c r="O39" i="1" s="1"/>
  <c r="M47" i="1"/>
  <c r="O47" i="1" s="1"/>
  <c r="K17" i="1"/>
  <c r="L40" i="1"/>
  <c r="L17" i="1"/>
  <c r="L21" i="1"/>
  <c r="L25" i="1"/>
  <c r="L29" i="1"/>
  <c r="M36" i="1"/>
  <c r="O36" i="1" s="1"/>
  <c r="L37" i="1"/>
  <c r="O38" i="1"/>
  <c r="L45" i="1"/>
  <c r="L49" i="1"/>
  <c r="K21" i="1"/>
  <c r="K25" i="1"/>
  <c r="K29" i="1"/>
  <c r="K32" i="1"/>
  <c r="K33" i="1"/>
  <c r="K37" i="1"/>
  <c r="K41" i="1"/>
  <c r="K45" i="1"/>
  <c r="K49" i="1"/>
  <c r="N51" i="1"/>
  <c r="M32" i="1"/>
  <c r="O32" i="1" s="1"/>
  <c r="L33" i="1"/>
  <c r="L41" i="1"/>
  <c r="K31" i="1"/>
  <c r="K35" i="1"/>
  <c r="K39" i="1"/>
  <c r="P51" i="1"/>
  <c r="L30" i="1"/>
  <c r="O34" i="1" l="1"/>
  <c r="K36" i="1"/>
  <c r="R51" i="1"/>
  <c r="O30" i="1"/>
  <c r="L39" i="1"/>
  <c r="L32" i="1"/>
  <c r="L34" i="1"/>
  <c r="K34" i="1"/>
  <c r="L36" i="1"/>
  <c r="L35" i="1"/>
  <c r="M51" i="1"/>
  <c r="L31" i="1"/>
  <c r="O51" i="1"/>
  <c r="L38" i="1"/>
  <c r="K38" i="1"/>
  <c r="K40" i="1"/>
  <c r="K30" i="1"/>
</calcChain>
</file>

<file path=xl/sharedStrings.xml><?xml version="1.0" encoding="utf-8"?>
<sst xmlns="http://schemas.openxmlformats.org/spreadsheetml/2006/main" count="319" uniqueCount="106">
  <si>
    <t>CDR-3D-2022-T1</t>
  </si>
  <si>
    <t>School District Number (CDNO):</t>
  </si>
  <si>
    <t xml:space="preserve">Three-Digit - Biennial Chapter 313 Cost Data Request - 50-827A - 2022 (CDR) </t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</si>
  <si>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</si>
  <si>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</si>
  <si>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</si>
  <si>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</si>
  <si>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</si>
  <si>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</si>
  <si>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</si>
  <si>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</si>
  <si>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</si>
  <si>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</si>
  <si>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</si>
  <si>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</si>
  <si>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</si>
  <si>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</si>
  <si>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</si>
  <si>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</si>
  <si>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</si>
  <si>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</si>
  <si>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</si>
  <si>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</si>
  <si>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</si>
  <si>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</si>
  <si>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</si>
  <si>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</si>
  <si>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</si>
  <si>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</si>
  <si>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</si>
  <si>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</si>
  <si>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</si>
  <si>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</si>
  <si>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</si>
  <si>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</si>
  <si>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</si>
  <si>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</si>
  <si>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</si>
  <si>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</si>
  <si>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</si>
  <si>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</si>
  <si>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</si>
  <si>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</si>
  <si>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</si>
  <si>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</si>
  <si>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</si>
  <si>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</si>
  <si>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</si>
  <si>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</si>
  <si>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</si>
  <si>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</si>
  <si>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</si>
  <si>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</si>
  <si>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</si>
  <si>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</si>
  <si>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</si>
  <si>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</si>
  <si>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</si>
  <si>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</si>
  <si>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</si>
  <si>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</si>
  <si>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</si>
  <si>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</si>
  <si>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</si>
  <si>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</si>
  <si>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</si>
  <si>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</si>
  <si>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</si>
  <si>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</si>
  <si>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</si>
  <si>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</si>
  <si>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</si>
  <si>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</si>
  <si>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</si>
  <si>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</si>
  <si>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</si>
  <si>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</si>
  <si>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</si>
  <si>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Executive Director of Economic Development, MoakCasey, LLC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</si>
  <si>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</si>
  <si>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</si>
  <si>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</si>
  <si>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</si>
  <si>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</si>
  <si>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</si>
  <si>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</si>
  <si>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t>Ver. CDR-3D-2022.V1</t>
  </si>
  <si>
    <t>[Wind] Renewable Energy Electric Generation</t>
  </si>
  <si>
    <t>CROSBYTON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</si>
  <si>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</si>
  <si>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</si>
  <si>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</si>
  <si>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</si>
  <si>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</si>
  <si>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</si>
  <si>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</si>
  <si>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</si>
  <si>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</si>
  <si>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</si>
  <si>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</si>
  <si>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</si>
  <si>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</si>
  <si>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</si>
  <si>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10-29-2013</t>
  </si>
  <si>
    <t>054901</t>
  </si>
  <si>
    <t>WAKE WIND ENERGY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</si>
</sst>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mm\-dd\-yyyy"/>
    <numFmt numFmtId="167" formatCode="&quot;$&quot;#,##0.0000"/>
  </numFmts>
  <fonts count="12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7" fillId="0" borderId="0" xfId="3" applyFont="1"/>
    <xf numFmtId="0" fontId="8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9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166" fontId="1" fillId="0" borderId="0" xfId="3" applyNumberFormat="1"/>
    <xf numFmtId="1" fontId="1" fillId="0" borderId="4" xfId="3" applyNumberFormat="1" applyBorder="1" applyAlignment="1">
      <alignment horizontal="left"/>
    </xf>
    <xf numFmtId="0" fontId="9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ont="1" applyFill="1" applyBorder="1"/>
    <xf numFmtId="167" fontId="1" fillId="2" borderId="1" xfId="3" applyNumberFormat="1" applyFill="1" applyBorder="1"/>
    <xf numFmtId="165" fontId="1" fillId="0" borderId="0" xfId="3" applyNumberFormat="1"/>
    <xf numFmtId="165" fontId="9" fillId="3" borderId="1" xfId="4" applyNumberFormat="1" applyFont="1" applyFill="1" applyBorder="1"/>
    <xf numFmtId="167" fontId="9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Fill="1" applyBorder="1"/>
    <xf numFmtId="0" fontId="1" fillId="0" borderId="0" xfId="0" applyFont="1" applyAlignment="1">
      <alignment horizontal="right"/>
    </xf>
    <xf numFmtId="44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9" fillId="3" borderId="1" xfId="0" applyFont="1" applyFill="1" applyBorder="1" applyAlignment="1">
      <alignment horizontal="left"/>
    </xf>
    <xf numFmtId="0" fontId="1" fillId="3" borderId="0" xfId="0" applyFont="1" applyFill="1"/>
    <xf numFmtId="0" fontId="9" fillId="0" borderId="0" xfId="0" applyFont="1" applyAlignment="1">
      <alignment horizontal="right"/>
    </xf>
    <xf numFmtId="0" fontId="1" fillId="0" borderId="7" xfId="0" applyFont="1" applyBorder="1"/>
    <xf numFmtId="0" fontId="9" fillId="0" borderId="0" xfId="0" applyFont="1" applyAlignment="1">
      <alignment horizontal="left"/>
    </xf>
    <xf numFmtId="0" fontId="1" fillId="0" borderId="8" xfId="0" applyFont="1" applyBorder="1"/>
    <xf numFmtId="0" fontId="11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86588F3F-86BD-45B4-9A1A-BF6E70586A38}"/>
    <cellStyle name="Hyperlink" xfId="2" builtinId="8"/>
    <cellStyle name="Normal" xfId="0" builtinId="0"/>
    <cellStyle name="Normal 5" xfId="3" xr:uid="{767D798A-6E2B-47F6-8A19-2C6CDB6E66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67395-BBEE-4ABE-8A0A-E14452B779B1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308</v>
      </c>
      <c r="I5" s="12"/>
    </row>
    <row r="6" spans="1:22" x14ac:dyDescent="0.25">
      <c r="G6" s="13" t="s">
        <v>5</v>
      </c>
      <c r="H6" s="14" t="s">
        <v>87</v>
      </c>
      <c r="K6" s="14"/>
      <c r="L6" s="14"/>
    </row>
    <row r="7" spans="1:22" x14ac:dyDescent="0.25">
      <c r="G7" s="15" t="s">
        <v>6</v>
      </c>
      <c r="H7" s="14" t="s">
        <v>88</v>
      </c>
      <c r="L7" s="14"/>
    </row>
    <row r="8" spans="1:22" x14ac:dyDescent="0.25">
      <c r="G8" s="15" t="s">
        <v>7</v>
      </c>
      <c r="H8" s="14" t="s">
        <v>105</v>
      </c>
      <c r="L8" s="14"/>
    </row>
    <row r="9" spans="1:22" x14ac:dyDescent="0.25">
      <c r="G9" s="10" t="s">
        <v>8</v>
      </c>
      <c r="H9" s="16">
        <v>10000000</v>
      </c>
    </row>
    <row r="10" spans="1:22" x14ac:dyDescent="0.25">
      <c r="G10" s="10" t="s">
        <v>9</v>
      </c>
      <c r="H10" s="17" t="s">
        <v>103</v>
      </c>
      <c r="I10" s="12"/>
      <c r="L10" s="14"/>
    </row>
    <row r="11" spans="1:22" x14ac:dyDescent="0.25">
      <c r="G11" s="10" t="s">
        <v>10</v>
      </c>
      <c r="H11" s="18">
        <v>2014</v>
      </c>
      <c r="I11" s="12"/>
      <c r="P11" s="2" t="s">
        <v>11</v>
      </c>
    </row>
    <row r="12" spans="1:22" x14ac:dyDescent="0.25">
      <c r="G12" s="10" t="s">
        <v>12</v>
      </c>
      <c r="H12" s="18">
        <v>2016</v>
      </c>
      <c r="I12" s="12"/>
    </row>
    <row r="13" spans="1:22" x14ac:dyDescent="0.25">
      <c r="G13" s="19" t="s">
        <v>13</v>
      </c>
      <c r="H13" s="18">
        <v>2015</v>
      </c>
      <c r="I13" s="2" t="s">
        <v>14</v>
      </c>
    </row>
    <row r="14" spans="1:22" x14ac:dyDescent="0.25">
      <c r="G14" s="19" t="s">
        <v>15</v>
      </c>
      <c r="H14" s="18">
        <v>2026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90</v>
      </c>
      <c r="C28" s="24">
        <v>2014</v>
      </c>
      <c r="D28" s="24" t="s">
        <v>45</v>
      </c>
      <c r="E28" s="25" t="s">
        <v>89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91</v>
      </c>
      <c r="C29" s="24">
        <v>2015</v>
      </c>
      <c r="D29" s="24" t="s">
        <v>46</v>
      </c>
      <c r="E29" s="25">
        <v>49479304</v>
      </c>
      <c r="F29" s="25">
        <v>0</v>
      </c>
      <c r="G29" s="25">
        <v>0</v>
      </c>
      <c r="H29" s="25">
        <v>0</v>
      </c>
      <c r="I29" s="26">
        <v>0</v>
      </c>
      <c r="J29" s="26">
        <v>1.08</v>
      </c>
      <c r="K29" s="25">
        <f t="shared" si="0"/>
        <v>0</v>
      </c>
      <c r="L29" s="25">
        <f t="shared" si="1"/>
        <v>0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92</v>
      </c>
      <c r="C30" s="24">
        <v>2016</v>
      </c>
      <c r="D30" s="24" t="s">
        <v>47</v>
      </c>
      <c r="E30" s="25">
        <v>147227042</v>
      </c>
      <c r="F30" s="25">
        <v>24739652</v>
      </c>
      <c r="G30" s="25">
        <v>24739652</v>
      </c>
      <c r="H30" s="25">
        <v>10000000</v>
      </c>
      <c r="I30" s="26">
        <v>0.28000000000000003</v>
      </c>
      <c r="J30" s="26">
        <v>1.08</v>
      </c>
      <c r="K30" s="25">
        <f t="shared" si="0"/>
        <v>336459.2672</v>
      </c>
      <c r="L30" s="25">
        <f t="shared" si="1"/>
        <v>177271.02559999999</v>
      </c>
      <c r="M30" s="25">
        <f t="shared" si="2"/>
        <v>159188.24160000001</v>
      </c>
      <c r="N30" s="25">
        <v>0</v>
      </c>
      <c r="O30" s="25">
        <f t="shared" si="3"/>
        <v>159188.24160000001</v>
      </c>
      <c r="P30" s="25">
        <v>218301</v>
      </c>
      <c r="Q30" s="25"/>
      <c r="R30" s="25">
        <v>0</v>
      </c>
    </row>
    <row r="31" spans="2:23" x14ac:dyDescent="0.25">
      <c r="B31" s="24" t="s">
        <v>93</v>
      </c>
      <c r="C31" s="24">
        <v>2017</v>
      </c>
      <c r="D31" s="24" t="s">
        <v>48</v>
      </c>
      <c r="E31" s="25">
        <v>147227042</v>
      </c>
      <c r="F31" s="25">
        <v>153563862</v>
      </c>
      <c r="G31" s="25">
        <v>153563862</v>
      </c>
      <c r="H31" s="25">
        <v>10000000</v>
      </c>
      <c r="I31" s="26">
        <v>0.28000000000000003</v>
      </c>
      <c r="J31" s="26">
        <v>1.08</v>
      </c>
      <c r="K31" s="25">
        <f t="shared" si="0"/>
        <v>2088468.5232000002</v>
      </c>
      <c r="L31" s="25">
        <f t="shared" si="1"/>
        <v>537978.81359999999</v>
      </c>
      <c r="M31" s="25">
        <f t="shared" si="2"/>
        <v>1550489.7096000002</v>
      </c>
      <c r="N31" s="25">
        <v>0</v>
      </c>
      <c r="O31" s="25">
        <f t="shared" si="3"/>
        <v>1550489.7096000002</v>
      </c>
      <c r="P31" s="25">
        <v>1550490</v>
      </c>
      <c r="Q31" s="25"/>
      <c r="R31" s="25">
        <v>0</v>
      </c>
    </row>
    <row r="32" spans="2:23" x14ac:dyDescent="0.25">
      <c r="B32" s="24" t="s">
        <v>94</v>
      </c>
      <c r="C32" s="24">
        <v>2018</v>
      </c>
      <c r="D32" s="24" t="s">
        <v>49</v>
      </c>
      <c r="E32" s="25">
        <v>147227042</v>
      </c>
      <c r="F32" s="25">
        <v>137641947</v>
      </c>
      <c r="G32" s="25">
        <v>137641947</v>
      </c>
      <c r="H32" s="25">
        <v>10000000</v>
      </c>
      <c r="I32" s="26">
        <v>0.28000000000000003</v>
      </c>
      <c r="J32" s="26">
        <v>1.08</v>
      </c>
      <c r="K32" s="25">
        <f t="shared" si="0"/>
        <v>1871930.4792000002</v>
      </c>
      <c r="L32" s="25">
        <f t="shared" si="1"/>
        <v>493397.45160000003</v>
      </c>
      <c r="M32" s="25">
        <f t="shared" si="2"/>
        <v>1378533.0276000001</v>
      </c>
      <c r="N32" s="25">
        <v>0</v>
      </c>
      <c r="O32" s="25">
        <f t="shared" si="3"/>
        <v>1378533.0276000001</v>
      </c>
      <c r="P32" s="25">
        <v>269927</v>
      </c>
      <c r="Q32" s="25"/>
      <c r="R32" s="25">
        <v>285889</v>
      </c>
    </row>
    <row r="33" spans="2:18" x14ac:dyDescent="0.25">
      <c r="B33" s="24" t="s">
        <v>95</v>
      </c>
      <c r="C33" s="24">
        <v>2019</v>
      </c>
      <c r="D33" s="24" t="s">
        <v>50</v>
      </c>
      <c r="E33" s="25">
        <v>147227042</v>
      </c>
      <c r="F33" s="25">
        <v>123922863</v>
      </c>
      <c r="G33" s="25">
        <v>123922863</v>
      </c>
      <c r="H33" s="25">
        <v>10000000</v>
      </c>
      <c r="I33" s="26">
        <v>0.31</v>
      </c>
      <c r="J33" s="26">
        <v>1.01</v>
      </c>
      <c r="K33" s="25">
        <f t="shared" si="0"/>
        <v>1635781.7915999999</v>
      </c>
      <c r="L33" s="25">
        <f t="shared" si="1"/>
        <v>485160.87530000001</v>
      </c>
      <c r="M33" s="25">
        <f t="shared" si="2"/>
        <v>1150620.9162999999</v>
      </c>
      <c r="N33" s="25">
        <v>0</v>
      </c>
      <c r="O33" s="25">
        <f t="shared" si="3"/>
        <v>1150620.9162999999</v>
      </c>
      <c r="P33" s="25">
        <v>0</v>
      </c>
      <c r="Q33" s="25"/>
      <c r="R33" s="25">
        <v>50000</v>
      </c>
    </row>
    <row r="34" spans="2:18" x14ac:dyDescent="0.25">
      <c r="B34" s="24" t="s">
        <v>96</v>
      </c>
      <c r="C34" s="24">
        <v>2020</v>
      </c>
      <c r="D34" s="24" t="s">
        <v>51</v>
      </c>
      <c r="E34" s="25">
        <v>147227042</v>
      </c>
      <c r="F34" s="25">
        <v>111531791</v>
      </c>
      <c r="G34" s="25">
        <v>111531791</v>
      </c>
      <c r="H34" s="25">
        <v>10000000</v>
      </c>
      <c r="I34" s="26">
        <v>0.3206</v>
      </c>
      <c r="J34" s="26">
        <v>0.99639999999999995</v>
      </c>
      <c r="K34" s="25">
        <f t="shared" si="0"/>
        <v>1468873.68747</v>
      </c>
      <c r="L34" s="25">
        <f t="shared" si="1"/>
        <v>457210.92194600002</v>
      </c>
      <c r="M34" s="25">
        <f t="shared" si="2"/>
        <v>1011662.7655239999</v>
      </c>
      <c r="N34" s="25">
        <v>0</v>
      </c>
      <c r="O34" s="25">
        <f t="shared" si="3"/>
        <v>1011662.7655239999</v>
      </c>
      <c r="P34" s="25">
        <v>0</v>
      </c>
      <c r="Q34" s="25"/>
      <c r="R34" s="25">
        <v>50000</v>
      </c>
    </row>
    <row r="35" spans="2:18" x14ac:dyDescent="0.25">
      <c r="B35" s="24" t="s">
        <v>97</v>
      </c>
      <c r="C35" s="24">
        <v>2021</v>
      </c>
      <c r="D35" s="24" t="s">
        <v>52</v>
      </c>
      <c r="E35" s="25">
        <v>147227042</v>
      </c>
      <c r="F35" s="25">
        <v>101834396</v>
      </c>
      <c r="G35" s="25">
        <v>101834396</v>
      </c>
      <c r="H35" s="25">
        <v>10000000</v>
      </c>
      <c r="I35" s="26">
        <v>0.32190000000000002</v>
      </c>
      <c r="J35" s="26">
        <v>0.99339999999999995</v>
      </c>
      <c r="K35" s="25">
        <f t="shared" si="0"/>
        <v>1339427.8105880001</v>
      </c>
      <c r="L35" s="25">
        <f t="shared" si="1"/>
        <v>427144.92072400003</v>
      </c>
      <c r="M35" s="25">
        <f t="shared" si="2"/>
        <v>912282.88986400003</v>
      </c>
      <c r="N35" s="25">
        <v>0</v>
      </c>
      <c r="O35" s="25">
        <f t="shared" si="3"/>
        <v>912282.88986400003</v>
      </c>
      <c r="P35" s="25">
        <v>0</v>
      </c>
      <c r="Q35" s="25"/>
      <c r="R35" s="25">
        <v>50000</v>
      </c>
    </row>
    <row r="36" spans="2:18" x14ac:dyDescent="0.25">
      <c r="B36" s="24" t="s">
        <v>98</v>
      </c>
      <c r="C36" s="24">
        <v>2022</v>
      </c>
      <c r="D36" s="24" t="s">
        <v>53</v>
      </c>
      <c r="E36" s="28">
        <v>147227042</v>
      </c>
      <c r="F36" s="28">
        <v>93576510</v>
      </c>
      <c r="G36" s="28">
        <v>93576510</v>
      </c>
      <c r="H36" s="28">
        <v>10000000</v>
      </c>
      <c r="I36" s="29">
        <v>0.32190000000000002</v>
      </c>
      <c r="J36" s="29">
        <v>0.97709999999999997</v>
      </c>
      <c r="K36" s="28">
        <f t="shared" si="0"/>
        <v>1215558.8648999999</v>
      </c>
      <c r="L36" s="28">
        <f t="shared" si="1"/>
        <v>398932.78568999999</v>
      </c>
      <c r="M36" s="28">
        <f t="shared" si="2"/>
        <v>816626.07921</v>
      </c>
      <c r="N36" s="28">
        <v>0</v>
      </c>
      <c r="O36" s="28">
        <f t="shared" si="3"/>
        <v>816626.07921</v>
      </c>
      <c r="P36" s="28">
        <v>0</v>
      </c>
      <c r="Q36" s="28"/>
      <c r="R36" s="28">
        <v>49999.700000000012</v>
      </c>
    </row>
    <row r="37" spans="2:18" x14ac:dyDescent="0.25">
      <c r="B37" s="24" t="s">
        <v>99</v>
      </c>
      <c r="C37" s="24">
        <v>2023</v>
      </c>
      <c r="D37" s="24" t="s">
        <v>54</v>
      </c>
      <c r="E37" s="28">
        <v>147227042</v>
      </c>
      <c r="F37" s="28">
        <v>84218859</v>
      </c>
      <c r="G37" s="28">
        <v>84218859</v>
      </c>
      <c r="H37" s="28">
        <v>10000000</v>
      </c>
      <c r="I37" s="29">
        <v>0.32190000000000002</v>
      </c>
      <c r="J37" s="29">
        <v>0.97709999999999997</v>
      </c>
      <c r="K37" s="28">
        <f t="shared" si="0"/>
        <v>1094002.97841</v>
      </c>
      <c r="L37" s="28">
        <f t="shared" si="1"/>
        <v>368810.50712100003</v>
      </c>
      <c r="M37" s="28">
        <f t="shared" si="2"/>
        <v>725192.47128900001</v>
      </c>
      <c r="N37" s="28">
        <v>0</v>
      </c>
      <c r="O37" s="28">
        <f t="shared" si="3"/>
        <v>725192.47128900001</v>
      </c>
      <c r="P37" s="28">
        <v>0</v>
      </c>
      <c r="Q37" s="28"/>
      <c r="R37" s="28">
        <v>50000</v>
      </c>
    </row>
    <row r="38" spans="2:18" x14ac:dyDescent="0.25">
      <c r="B38" s="24" t="s">
        <v>100</v>
      </c>
      <c r="C38" s="24">
        <v>2024</v>
      </c>
      <c r="D38" s="24" t="s">
        <v>55</v>
      </c>
      <c r="E38" s="28">
        <v>147227042</v>
      </c>
      <c r="F38" s="28">
        <v>75796973.100000009</v>
      </c>
      <c r="G38" s="28">
        <v>75796973.100000009</v>
      </c>
      <c r="H38" s="28">
        <v>75796973.100000009</v>
      </c>
      <c r="I38" s="29">
        <v>0.32190000000000002</v>
      </c>
      <c r="J38" s="29">
        <v>0.97709999999999997</v>
      </c>
      <c r="K38" s="28">
        <f t="shared" si="0"/>
        <v>984602.68056900008</v>
      </c>
      <c r="L38" s="28">
        <f t="shared" si="1"/>
        <v>984602.68056900008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50000</v>
      </c>
    </row>
    <row r="39" spans="2:18" x14ac:dyDescent="0.25">
      <c r="B39" s="24" t="s">
        <v>101</v>
      </c>
      <c r="C39" s="24">
        <v>2025</v>
      </c>
      <c r="D39" s="24" t="s">
        <v>56</v>
      </c>
      <c r="E39" s="28">
        <v>147227042</v>
      </c>
      <c r="F39" s="28">
        <v>68217275.790000007</v>
      </c>
      <c r="G39" s="28">
        <v>68217275.790000007</v>
      </c>
      <c r="H39" s="28">
        <v>68217275.790000007</v>
      </c>
      <c r="I39" s="29">
        <v>0.32190000000000002</v>
      </c>
      <c r="J39" s="29">
        <v>0.97709999999999997</v>
      </c>
      <c r="K39" s="28">
        <f t="shared" si="0"/>
        <v>886142.41251210007</v>
      </c>
      <c r="L39" s="28">
        <f t="shared" si="1"/>
        <v>886142.41251210007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50000</v>
      </c>
    </row>
    <row r="40" spans="2:18" x14ac:dyDescent="0.25">
      <c r="B40" s="24" t="s">
        <v>102</v>
      </c>
      <c r="C40" s="24">
        <v>2026</v>
      </c>
      <c r="D40" s="24" t="s">
        <v>57</v>
      </c>
      <c r="E40" s="28">
        <v>147227042</v>
      </c>
      <c r="F40" s="28">
        <v>61395548.21100001</v>
      </c>
      <c r="G40" s="28">
        <v>61395548.21100001</v>
      </c>
      <c r="H40" s="28">
        <v>61395548.21100001</v>
      </c>
      <c r="I40" s="29">
        <v>0.32190000000000002</v>
      </c>
      <c r="J40" s="29">
        <v>0.97709999999999997</v>
      </c>
      <c r="K40" s="28">
        <f t="shared" si="0"/>
        <v>797528.1712608902</v>
      </c>
      <c r="L40" s="28">
        <f t="shared" si="1"/>
        <v>797528.1712608902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50000</v>
      </c>
    </row>
    <row r="41" spans="2:18" x14ac:dyDescent="0.25">
      <c r="B41" s="24" t="s">
        <v>89</v>
      </c>
      <c r="C41" s="24">
        <v>2027</v>
      </c>
      <c r="D41" s="24" t="s">
        <v>58</v>
      </c>
      <c r="E41" s="28" t="s">
        <v>89</v>
      </c>
      <c r="F41" s="28" t="s">
        <v>89</v>
      </c>
      <c r="G41" s="28" t="s">
        <v>89</v>
      </c>
      <c r="H41" s="28" t="s">
        <v>89</v>
      </c>
      <c r="I41" s="29" t="s">
        <v>89</v>
      </c>
      <c r="J41" s="29" t="s">
        <v>89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89</v>
      </c>
      <c r="O41" s="28" t="str">
        <f t="shared" si="3"/>
        <v/>
      </c>
      <c r="P41" s="28" t="s">
        <v>89</v>
      </c>
      <c r="Q41" s="28"/>
      <c r="R41" s="28" t="s">
        <v>89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147227042</v>
      </c>
      <c r="F51" s="32"/>
      <c r="G51" s="32"/>
      <c r="H51" s="32"/>
      <c r="I51" s="33"/>
      <c r="J51" s="33"/>
      <c r="K51" s="32"/>
      <c r="L51" s="32"/>
      <c r="M51" s="34">
        <f>SUM(M17:M49)</f>
        <v>7704596.1009870004</v>
      </c>
      <c r="N51" s="34">
        <f t="shared" ref="N51:R51" si="4">SUM(N17:N49)</f>
        <v>0</v>
      </c>
      <c r="O51" s="34">
        <f t="shared" si="4"/>
        <v>7704596.1009870004</v>
      </c>
      <c r="P51" s="34">
        <f t="shared" si="4"/>
        <v>2038718</v>
      </c>
      <c r="Q51" s="34">
        <f t="shared" si="4"/>
        <v>0</v>
      </c>
      <c r="R51" s="34">
        <f t="shared" si="4"/>
        <v>685888.7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ht="10.5" x14ac:dyDescent="0.1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CE4F5F90-3664-48BB-9037-5FE6301A0B17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3D-CDR-2022</vt:lpstr>
      <vt:lpstr>'3D-CDR-2022'!Print_Area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2022-09-08T18:41:46Z</dcterms:created>
  <dcterms:modified xsi:type="dcterms:W3CDTF">2022-09-08T18:42:17Z</dcterms:modified>
</cp:coreProperties>
</file>