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AC693107-833B-4A04-AA0D-B3892A27C9FC}" xr6:coauthVersionLast="45" xr6:coauthVersionMax="45" xr10:uidLastSave="{00000000-0000-0000-0000-000000000000}"/>
  <bookViews>
    <workbookView xWindow="-120" yWindow="-120" windowWidth="29040" windowHeight="15840" xr2:uid="{EE29CC90-4FAD-453E-8627-7C794F3C121D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M48" i="1"/>
  <c r="O48" i="1" s="1"/>
  <c r="L48" i="1"/>
  <c r="K48" i="1"/>
  <c r="L47" i="1"/>
  <c r="M46" i="1"/>
  <c r="O46" i="1" s="1"/>
  <c r="L46" i="1"/>
  <c r="K46" i="1"/>
  <c r="L45" i="1"/>
  <c r="M44" i="1"/>
  <c r="O44" i="1" s="1"/>
  <c r="L44" i="1"/>
  <c r="K44" i="1"/>
  <c r="L43" i="1"/>
  <c r="M42" i="1"/>
  <c r="O42" i="1" s="1"/>
  <c r="L42" i="1"/>
  <c r="K42" i="1"/>
  <c r="L41" i="1"/>
  <c r="L27" i="1"/>
  <c r="M26" i="1"/>
  <c r="O26" i="1" s="1"/>
  <c r="L26" i="1"/>
  <c r="K26" i="1"/>
  <c r="L25" i="1"/>
  <c r="M24" i="1"/>
  <c r="O24" i="1" s="1"/>
  <c r="L24" i="1"/>
  <c r="K24" i="1"/>
  <c r="L23" i="1"/>
  <c r="M22" i="1"/>
  <c r="O22" i="1" s="1"/>
  <c r="L22" i="1"/>
  <c r="K22" i="1"/>
  <c r="L21" i="1"/>
  <c r="M20" i="1"/>
  <c r="O20" i="1" s="1"/>
  <c r="L20" i="1"/>
  <c r="K20" i="1"/>
  <c r="L19" i="1"/>
  <c r="M18" i="1"/>
  <c r="O18" i="1" s="1"/>
  <c r="L18" i="1"/>
  <c r="K18" i="1"/>
  <c r="L17" i="1"/>
  <c r="E51" i="1"/>
  <c r="N51" i="1" l="1"/>
  <c r="L31" i="1"/>
  <c r="L33" i="1"/>
  <c r="L35" i="1"/>
  <c r="L37" i="1"/>
  <c r="L39" i="1"/>
  <c r="P51" i="1"/>
  <c r="M17" i="1"/>
  <c r="M19" i="1"/>
  <c r="O19" i="1" s="1"/>
  <c r="M21" i="1"/>
  <c r="O21" i="1" s="1"/>
  <c r="M23" i="1"/>
  <c r="O23" i="1" s="1"/>
  <c r="M25" i="1"/>
  <c r="O25" i="1" s="1"/>
  <c r="M27" i="1"/>
  <c r="O27" i="1" s="1"/>
  <c r="L29" i="1"/>
  <c r="M29" i="1"/>
  <c r="O29" i="1" s="1"/>
  <c r="M31" i="1"/>
  <c r="O31" i="1" s="1"/>
  <c r="M33" i="1"/>
  <c r="O33" i="1" s="1"/>
  <c r="M35" i="1"/>
  <c r="O35" i="1" s="1"/>
  <c r="M37" i="1"/>
  <c r="O37" i="1" s="1"/>
  <c r="M39" i="1"/>
  <c r="O39" i="1" s="1"/>
  <c r="M41" i="1"/>
  <c r="O41" i="1" s="1"/>
  <c r="M43" i="1"/>
  <c r="O43" i="1" s="1"/>
  <c r="M45" i="1"/>
  <c r="O45" i="1" s="1"/>
  <c r="M47" i="1"/>
  <c r="O47" i="1" s="1"/>
  <c r="M49" i="1"/>
  <c r="O49" i="1" s="1"/>
  <c r="K17" i="1"/>
  <c r="K19" i="1"/>
  <c r="K21" i="1"/>
  <c r="K23" i="1"/>
  <c r="K25" i="1"/>
  <c r="K27" i="1"/>
  <c r="K29" i="1"/>
  <c r="K30" i="1"/>
  <c r="K31" i="1"/>
  <c r="K33" i="1"/>
  <c r="K34" i="1"/>
  <c r="K35" i="1"/>
  <c r="K37" i="1"/>
  <c r="K38" i="1"/>
  <c r="K39" i="1"/>
  <c r="K41" i="1"/>
  <c r="K43" i="1"/>
  <c r="K45" i="1"/>
  <c r="K47" i="1"/>
  <c r="K49" i="1"/>
  <c r="M28" i="1"/>
  <c r="O28" i="1" s="1"/>
  <c r="M30" i="1"/>
  <c r="O30" i="1" s="1"/>
  <c r="M32" i="1"/>
  <c r="O32" i="1" s="1"/>
  <c r="M34" i="1"/>
  <c r="O34" i="1" s="1"/>
  <c r="M36" i="1"/>
  <c r="O36" i="1" s="1"/>
  <c r="M38" i="1"/>
  <c r="O38" i="1" s="1"/>
  <c r="M40" i="1"/>
  <c r="O40" i="1" s="1"/>
  <c r="O17" i="1" l="1"/>
  <c r="O51" i="1" s="1"/>
  <c r="M51" i="1"/>
  <c r="L40" i="1"/>
  <c r="L36" i="1"/>
  <c r="L32" i="1"/>
  <c r="K40" i="1"/>
  <c r="K32" i="1"/>
  <c r="L28" i="1"/>
  <c r="L38" i="1"/>
  <c r="L34" i="1"/>
  <c r="L30" i="1"/>
  <c r="R51" i="1"/>
  <c r="K36" i="1"/>
  <c r="K28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<sst xmlns="http://schemas.openxmlformats.org/spreadsheetml/2006/main" count="310" uniqueCount="106">
  <si>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</si>
  <si>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</si>
  <si>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</si>
  <si>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</si>
  <si>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</si>
  <si>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</si>
  <si>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</si>
  <si>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</si>
  <si>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</si>
  <si>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</si>
  <si>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</si>
  <si>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</si>
  <si>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</si>
  <si>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</si>
  <si>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</si>
  <si>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</si>
  <si>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</si>
  <si>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</si>
  <si>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</si>
  <si>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</si>
  <si>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</si>
  <si>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</si>
  <si>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</si>
  <si>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</si>
  <si>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</si>
  <si>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</si>
  <si>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</si>
  <si>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</si>
  <si>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</si>
  <si>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</si>
  <si>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</si>
  <si>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</si>
  <si>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</si>
  <si>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</si>
  <si>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</si>
  <si>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</si>
  <si>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</si>
  <si>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</si>
  <si>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</si>
  <si>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</si>
  <si>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</si>
  <si>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</si>
  <si>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</si>
  <si>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</si>
  <si>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</si>
  <si>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</si>
  <si>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</si>
  <si>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</si>
  <si>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</si>
  <si>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</si>
  <si>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</si>
  <si>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</si>
  <si>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</si>
  <si>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</si>
  <si>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</si>
  <si>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</si>
  <si>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</si>
  <si>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</si>
  <si>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</si>
  <si>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</si>
  <si>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</si>
  <si>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</si>
  <si>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</si>
  <si>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</si>
  <si>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</si>
  <si>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</si>
  <si>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</si>
  <si>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</si>
  <si>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</si>
  <si>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</si>
  <si>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</si>
  <si>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</si>
  <si>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</si>
  <si>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</si>
  <si>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</si>
  <si>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</si>
  <si>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</si>
  <si>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</si>
  <si>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</si>
  <si>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</si>
  <si>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</si>
  <si>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</si>
  <si>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</si>
  <si>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</si>
  <si>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</si>
  <si>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</si>
  <si>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</si>
  <si>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</si>
  <si>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</si>
  <si>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</si>
  <si>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</si>
  <si>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</si>
  <si>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</si>
  <si>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</si>
  <si>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</si>
  <si>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</si>
  <si>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</si>
  <si>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</si>
  <si>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</si>
  <si>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</si>
  <si>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</si>
  <si>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</si>
  <si>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12-17-2013</t>
  </si>
  <si>
    <t>205902</t>
  </si>
  <si>
    <t>voestalpine Texas LLC</t>
  </si>
  <si>
    <t>Gregory-Portland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</si>
</sst>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C7F3C30B-DD3B-430B-B119-94AEF2EDAE12}"/>
    <cellStyle name="Hyperlink" xfId="2" builtinId="8"/>
    <cellStyle name="Normal" xfId="0" builtinId="0"/>
    <cellStyle name="Normal 5" xfId="3" xr:uid="{76C7EF36-48B9-4475-8922-E4E380504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CD12-7900-4B85-A0A1-D29E84CE9633}">
  <sheetPr>
    <tabColor theme="4" tint="-0.249977111117893"/>
    <pageSetUpPr fitToPage="1"/>
  </sheetPr>
  <dimension ref="A1:W70"/>
  <sheetViews>
    <sheetView tabSelected="1" topLeftCell="D4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103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299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105</v>
      </c>
    </row>
    <row r="8" spans="1:22" x14ac:dyDescent="0.25">
      <c r="G8" s="15" t="s">
        <v>7</v>
      </c>
      <c r="H8" s="14" t="s">
        <v>104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102</v>
      </c>
      <c r="I10" s="12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88</v>
      </c>
      <c r="C17" s="24">
        <v>2003</v>
      </c>
      <c r="D17" s="24" t="s">
        <v>34</v>
      </c>
      <c r="E17" s="25" t="s">
        <v>88</v>
      </c>
      <c r="F17" s="25" t="s">
        <v>88</v>
      </c>
      <c r="G17" s="25" t="s">
        <v>88</v>
      </c>
      <c r="H17" s="25" t="s">
        <v>88</v>
      </c>
      <c r="I17" s="26" t="s">
        <v>88</v>
      </c>
      <c r="J17" s="26" t="s">
        <v>88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88</v>
      </c>
      <c r="O17" s="25" t="str">
        <f>IF(M17="","",N17+M17)</f>
        <v/>
      </c>
      <c r="P17" s="25" t="s">
        <v>88</v>
      </c>
      <c r="Q17" s="25"/>
      <c r="R17" s="25" t="s">
        <v>88</v>
      </c>
    </row>
    <row r="18" spans="2:23" x14ac:dyDescent="0.25">
      <c r="B18" s="24" t="s">
        <v>88</v>
      </c>
      <c r="C18" s="24">
        <v>2004</v>
      </c>
      <c r="D18" s="24" t="s">
        <v>35</v>
      </c>
      <c r="E18" s="25" t="s">
        <v>88</v>
      </c>
      <c r="F18" s="25" t="s">
        <v>88</v>
      </c>
      <c r="G18" s="25" t="s">
        <v>88</v>
      </c>
      <c r="H18" s="25" t="s">
        <v>88</v>
      </c>
      <c r="I18" s="26" t="s">
        <v>88</v>
      </c>
      <c r="J18" s="26" t="s">
        <v>88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88</v>
      </c>
      <c r="O18" s="25" t="str">
        <f t="shared" ref="O18:O49" si="3">IF(M18="","",N18+M18)</f>
        <v/>
      </c>
      <c r="P18" s="25" t="s">
        <v>88</v>
      </c>
      <c r="Q18" s="25"/>
      <c r="R18" s="25" t="s">
        <v>88</v>
      </c>
    </row>
    <row r="19" spans="2:23" x14ac:dyDescent="0.25">
      <c r="B19" s="24" t="s">
        <v>88</v>
      </c>
      <c r="C19" s="24">
        <v>2005</v>
      </c>
      <c r="D19" s="24" t="s">
        <v>36</v>
      </c>
      <c r="E19" s="25" t="s">
        <v>88</v>
      </c>
      <c r="F19" s="25" t="s">
        <v>88</v>
      </c>
      <c r="G19" s="25" t="s">
        <v>88</v>
      </c>
      <c r="H19" s="25" t="s">
        <v>88</v>
      </c>
      <c r="I19" s="26" t="s">
        <v>88</v>
      </c>
      <c r="J19" s="26" t="s">
        <v>88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88</v>
      </c>
      <c r="O19" s="25" t="str">
        <f t="shared" si="3"/>
        <v/>
      </c>
      <c r="P19" s="25" t="s">
        <v>88</v>
      </c>
      <c r="Q19" s="25"/>
      <c r="R19" s="25" t="s">
        <v>88</v>
      </c>
    </row>
    <row r="20" spans="2:23" x14ac:dyDescent="0.25">
      <c r="B20" s="24" t="s">
        <v>88</v>
      </c>
      <c r="C20" s="24">
        <v>2006</v>
      </c>
      <c r="D20" s="24" t="s">
        <v>37</v>
      </c>
      <c r="E20" s="25" t="s">
        <v>88</v>
      </c>
      <c r="F20" s="25" t="s">
        <v>88</v>
      </c>
      <c r="G20" s="25" t="s">
        <v>88</v>
      </c>
      <c r="H20" s="25" t="s">
        <v>88</v>
      </c>
      <c r="I20" s="26" t="s">
        <v>88</v>
      </c>
      <c r="J20" s="26" t="s">
        <v>88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88</v>
      </c>
      <c r="O20" s="25" t="str">
        <f t="shared" si="3"/>
        <v/>
      </c>
      <c r="P20" s="25" t="s">
        <v>88</v>
      </c>
      <c r="Q20" s="25"/>
      <c r="R20" s="25" t="s">
        <v>88</v>
      </c>
    </row>
    <row r="21" spans="2:23" x14ac:dyDescent="0.25">
      <c r="B21" s="24" t="s">
        <v>88</v>
      </c>
      <c r="C21" s="24">
        <v>2007</v>
      </c>
      <c r="D21" s="24" t="s">
        <v>38</v>
      </c>
      <c r="E21" s="25" t="s">
        <v>88</v>
      </c>
      <c r="F21" s="25" t="s">
        <v>88</v>
      </c>
      <c r="G21" s="25" t="s">
        <v>88</v>
      </c>
      <c r="H21" s="25" t="s">
        <v>88</v>
      </c>
      <c r="I21" s="26" t="s">
        <v>88</v>
      </c>
      <c r="J21" s="26" t="s">
        <v>88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88</v>
      </c>
      <c r="O21" s="25" t="str">
        <f t="shared" si="3"/>
        <v/>
      </c>
      <c r="P21" s="25" t="s">
        <v>88</v>
      </c>
      <c r="Q21" s="25"/>
      <c r="R21" s="25" t="s">
        <v>88</v>
      </c>
    </row>
    <row r="22" spans="2:23" x14ac:dyDescent="0.25">
      <c r="B22" s="24" t="s">
        <v>88</v>
      </c>
      <c r="C22" s="24">
        <v>2008</v>
      </c>
      <c r="D22" s="24" t="s">
        <v>39</v>
      </c>
      <c r="E22" s="25" t="s">
        <v>88</v>
      </c>
      <c r="F22" s="25" t="s">
        <v>88</v>
      </c>
      <c r="G22" s="25" t="s">
        <v>88</v>
      </c>
      <c r="H22" s="25" t="s">
        <v>88</v>
      </c>
      <c r="I22" s="26" t="s">
        <v>88</v>
      </c>
      <c r="J22" s="26" t="s">
        <v>88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88</v>
      </c>
      <c r="O22" s="25" t="str">
        <f t="shared" si="3"/>
        <v/>
      </c>
      <c r="P22" s="25" t="s">
        <v>88</v>
      </c>
      <c r="Q22" s="25"/>
      <c r="R22" s="25" t="s">
        <v>88</v>
      </c>
    </row>
    <row r="23" spans="2:23" x14ac:dyDescent="0.25">
      <c r="B23" s="24" t="s">
        <v>88</v>
      </c>
      <c r="C23" s="24">
        <v>2009</v>
      </c>
      <c r="D23" s="24" t="s">
        <v>40</v>
      </c>
      <c r="E23" s="25" t="s">
        <v>88</v>
      </c>
      <c r="F23" s="25" t="s">
        <v>88</v>
      </c>
      <c r="G23" s="25" t="s">
        <v>88</v>
      </c>
      <c r="H23" s="25" t="s">
        <v>88</v>
      </c>
      <c r="I23" s="26" t="s">
        <v>88</v>
      </c>
      <c r="J23" s="26" t="s">
        <v>88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88</v>
      </c>
      <c r="O23" s="25" t="str">
        <f t="shared" si="3"/>
        <v/>
      </c>
      <c r="P23" s="25" t="s">
        <v>88</v>
      </c>
      <c r="Q23" s="25"/>
      <c r="R23" s="25" t="s">
        <v>88</v>
      </c>
    </row>
    <row r="24" spans="2:23" x14ac:dyDescent="0.25">
      <c r="B24" s="24" t="s">
        <v>88</v>
      </c>
      <c r="C24" s="24">
        <v>2010</v>
      </c>
      <c r="D24" s="24" t="s">
        <v>41</v>
      </c>
      <c r="E24" s="25" t="s">
        <v>88</v>
      </c>
      <c r="F24" s="25" t="s">
        <v>88</v>
      </c>
      <c r="G24" s="25" t="s">
        <v>88</v>
      </c>
      <c r="H24" s="25" t="s">
        <v>88</v>
      </c>
      <c r="I24" s="26" t="s">
        <v>88</v>
      </c>
      <c r="J24" s="26" t="s">
        <v>88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88</v>
      </c>
      <c r="O24" s="25" t="str">
        <f t="shared" si="3"/>
        <v/>
      </c>
      <c r="P24" s="25" t="s">
        <v>88</v>
      </c>
      <c r="Q24" s="25"/>
      <c r="R24" s="25" t="s">
        <v>88</v>
      </c>
    </row>
    <row r="25" spans="2:23" x14ac:dyDescent="0.25">
      <c r="B25" s="24" t="s">
        <v>88</v>
      </c>
      <c r="C25" s="24">
        <v>2011</v>
      </c>
      <c r="D25" s="24" t="s">
        <v>42</v>
      </c>
      <c r="E25" s="25" t="s">
        <v>88</v>
      </c>
      <c r="F25" s="25" t="s">
        <v>88</v>
      </c>
      <c r="G25" s="25" t="s">
        <v>88</v>
      </c>
      <c r="H25" s="25" t="s">
        <v>88</v>
      </c>
      <c r="I25" s="26" t="s">
        <v>88</v>
      </c>
      <c r="J25" s="26" t="s">
        <v>88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88</v>
      </c>
      <c r="O25" s="25" t="str">
        <f t="shared" si="3"/>
        <v/>
      </c>
      <c r="P25" s="25" t="s">
        <v>88</v>
      </c>
      <c r="Q25" s="25"/>
      <c r="R25" s="25" t="s">
        <v>88</v>
      </c>
      <c r="T25" s="27"/>
      <c r="U25" s="27"/>
      <c r="V25" s="27"/>
      <c r="W25" s="27"/>
    </row>
    <row r="26" spans="2:23" x14ac:dyDescent="0.25">
      <c r="B26" s="24" t="s">
        <v>88</v>
      </c>
      <c r="C26" s="24">
        <v>2012</v>
      </c>
      <c r="D26" s="24" t="s">
        <v>43</v>
      </c>
      <c r="E26" s="25" t="s">
        <v>88</v>
      </c>
      <c r="F26" s="25" t="s">
        <v>88</v>
      </c>
      <c r="G26" s="25" t="s">
        <v>88</v>
      </c>
      <c r="H26" s="25" t="s">
        <v>88</v>
      </c>
      <c r="I26" s="26" t="s">
        <v>88</v>
      </c>
      <c r="J26" s="26" t="s">
        <v>88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88</v>
      </c>
      <c r="O26" s="25" t="str">
        <f t="shared" si="3"/>
        <v/>
      </c>
      <c r="P26" s="25" t="s">
        <v>88</v>
      </c>
      <c r="Q26" s="25"/>
      <c r="R26" s="25" t="s">
        <v>88</v>
      </c>
    </row>
    <row r="27" spans="2:23" x14ac:dyDescent="0.25">
      <c r="B27" s="24" t="s">
        <v>88</v>
      </c>
      <c r="C27" s="24">
        <v>2013</v>
      </c>
      <c r="D27" s="24" t="s">
        <v>44</v>
      </c>
      <c r="E27" s="25" t="s">
        <v>88</v>
      </c>
      <c r="F27" s="25" t="s">
        <v>88</v>
      </c>
      <c r="G27" s="25" t="s">
        <v>88</v>
      </c>
      <c r="H27" s="25" t="s">
        <v>88</v>
      </c>
      <c r="I27" s="26" t="s">
        <v>88</v>
      </c>
      <c r="J27" s="26" t="s">
        <v>88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88</v>
      </c>
      <c r="O27" s="25" t="str">
        <f t="shared" si="3"/>
        <v/>
      </c>
      <c r="P27" s="25" t="s">
        <v>88</v>
      </c>
      <c r="Q27" s="25"/>
      <c r="R27" s="25" t="s">
        <v>88</v>
      </c>
    </row>
    <row r="28" spans="2:23" x14ac:dyDescent="0.25">
      <c r="B28" s="24" t="s">
        <v>89</v>
      </c>
      <c r="C28" s="24">
        <v>2014</v>
      </c>
      <c r="D28" s="24" t="s">
        <v>45</v>
      </c>
      <c r="E28" s="25">
        <v>194043711</v>
      </c>
      <c r="F28" s="25">
        <v>0</v>
      </c>
      <c r="G28" s="25">
        <v>0</v>
      </c>
      <c r="H28" s="25">
        <v>0</v>
      </c>
      <c r="I28" s="26">
        <v>0.18</v>
      </c>
      <c r="J28" s="26">
        <v>1.17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90</v>
      </c>
      <c r="C29" s="24">
        <v>2015</v>
      </c>
      <c r="D29" s="24" t="s">
        <v>46</v>
      </c>
      <c r="E29" s="25">
        <v>581093556</v>
      </c>
      <c r="F29" s="25">
        <v>95909280</v>
      </c>
      <c r="G29" s="25">
        <v>95909280</v>
      </c>
      <c r="H29" s="25">
        <v>95909280</v>
      </c>
      <c r="I29" s="26">
        <v>0.18</v>
      </c>
      <c r="J29" s="26">
        <v>1.1200000000000001</v>
      </c>
      <c r="K29" s="25">
        <f t="shared" si="0"/>
        <v>1246820.6400000001</v>
      </c>
      <c r="L29" s="25">
        <f t="shared" si="1"/>
        <v>1246820.6400000001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664805965</v>
      </c>
      <c r="F30" s="25">
        <v>337034260</v>
      </c>
      <c r="G30" s="25">
        <v>337034260</v>
      </c>
      <c r="H30" s="25">
        <v>30000000</v>
      </c>
      <c r="I30" s="26">
        <v>0.18</v>
      </c>
      <c r="J30" s="26">
        <v>1.17</v>
      </c>
      <c r="K30" s="25">
        <f t="shared" si="0"/>
        <v>4549962.51</v>
      </c>
      <c r="L30" s="25">
        <f t="shared" si="1"/>
        <v>957661.66799999983</v>
      </c>
      <c r="M30" s="25">
        <f t="shared" si="2"/>
        <v>3592300.8419999997</v>
      </c>
      <c r="N30" s="25">
        <v>0</v>
      </c>
      <c r="O30" s="25">
        <f t="shared" si="3"/>
        <v>3592300.8419999997</v>
      </c>
      <c r="P30" s="25">
        <v>1257305.2946999997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910109010</v>
      </c>
      <c r="F31" s="25">
        <v>774825460</v>
      </c>
      <c r="G31" s="25">
        <v>774825460</v>
      </c>
      <c r="H31" s="25">
        <v>30000000</v>
      </c>
      <c r="I31" s="26">
        <v>0.18</v>
      </c>
      <c r="J31" s="26">
        <v>1.17</v>
      </c>
      <c r="K31" s="25">
        <f t="shared" si="0"/>
        <v>10460143.709999999</v>
      </c>
      <c r="L31" s="25">
        <f t="shared" si="1"/>
        <v>1640230.98</v>
      </c>
      <c r="M31" s="25">
        <f t="shared" si="2"/>
        <v>8714457.8819999993</v>
      </c>
      <c r="N31" s="25">
        <v>105454.84800000001</v>
      </c>
      <c r="O31" s="25">
        <f t="shared" si="3"/>
        <v>8819912.7299999986</v>
      </c>
      <c r="P31" s="25">
        <v>1771163.3599800002</v>
      </c>
      <c r="Q31" s="25"/>
      <c r="R31" s="25">
        <v>1589097.6400199998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936523210.86561584</v>
      </c>
      <c r="F32" s="25">
        <v>835603760</v>
      </c>
      <c r="G32" s="25">
        <v>722595370</v>
      </c>
      <c r="H32" s="25">
        <v>30000000</v>
      </c>
      <c r="I32" s="26">
        <v>0.18</v>
      </c>
      <c r="J32" s="26">
        <v>1.17</v>
      </c>
      <c r="K32" s="25">
        <f t="shared" si="0"/>
        <v>9755037.4949999992</v>
      </c>
      <c r="L32" s="25">
        <f t="shared" si="1"/>
        <v>1546216.818</v>
      </c>
      <c r="M32" s="25">
        <f t="shared" si="2"/>
        <v>8103365.828999999</v>
      </c>
      <c r="N32" s="25">
        <v>105454.84800000001</v>
      </c>
      <c r="O32" s="25">
        <f t="shared" si="3"/>
        <v>8208820.6769999992</v>
      </c>
      <c r="P32" s="25">
        <v>6587</v>
      </c>
      <c r="Q32" s="25"/>
      <c r="R32" s="25">
        <v>1090679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999772879</v>
      </c>
      <c r="F33" s="25">
        <v>819074080</v>
      </c>
      <c r="G33" s="25">
        <v>796859520</v>
      </c>
      <c r="H33" s="25">
        <v>30000000</v>
      </c>
      <c r="I33" s="26">
        <v>0.2</v>
      </c>
      <c r="J33" s="26">
        <v>1.0683499999999999</v>
      </c>
      <c r="K33" s="25">
        <f t="shared" si="0"/>
        <v>10106967.721919999</v>
      </c>
      <c r="L33" s="25">
        <f t="shared" si="1"/>
        <v>1808769.192</v>
      </c>
      <c r="M33" s="25">
        <f t="shared" si="2"/>
        <v>8192743.6819199985</v>
      </c>
      <c r="N33" s="25">
        <v>105454.84800000001</v>
      </c>
      <c r="O33" s="25">
        <f t="shared" si="3"/>
        <v>8298198.5299199987</v>
      </c>
      <c r="P33" s="25">
        <v>1739701</v>
      </c>
      <c r="Q33" s="25"/>
      <c r="R33" s="25">
        <v>457199</v>
      </c>
    </row>
    <row r="34" spans="2:18" x14ac:dyDescent="0.25">
      <c r="B34" s="24" t="s">
        <v>95</v>
      </c>
      <c r="C34" s="24">
        <v>2020</v>
      </c>
      <c r="D34" s="24" t="s">
        <v>51</v>
      </c>
      <c r="E34" s="28">
        <v>1000000000</v>
      </c>
      <c r="F34" s="28">
        <v>778120376</v>
      </c>
      <c r="G34" s="28">
        <v>757016544</v>
      </c>
      <c r="H34" s="28">
        <v>30000000</v>
      </c>
      <c r="I34" s="29">
        <v>0.25</v>
      </c>
      <c r="J34" s="29">
        <v>0.96299999999999997</v>
      </c>
      <c r="K34" s="28">
        <f t="shared" si="0"/>
        <v>9182610.6787199993</v>
      </c>
      <c r="L34" s="28">
        <f t="shared" si="1"/>
        <v>2075986.5120000003</v>
      </c>
      <c r="M34" s="28">
        <f t="shared" si="2"/>
        <v>7001169.3187199999</v>
      </c>
      <c r="N34" s="28">
        <v>105454.84800000001</v>
      </c>
      <c r="O34" s="28">
        <f t="shared" si="3"/>
        <v>7106624.1667200001</v>
      </c>
      <c r="P34" s="28">
        <v>1748575.0603392008</v>
      </c>
      <c r="Q34" s="28"/>
      <c r="R34" s="28">
        <v>308823.15998000035</v>
      </c>
    </row>
    <row r="35" spans="2:18" x14ac:dyDescent="0.25">
      <c r="B35" s="24" t="s">
        <v>96</v>
      </c>
      <c r="C35" s="24">
        <v>2021</v>
      </c>
      <c r="D35" s="24" t="s">
        <v>52</v>
      </c>
      <c r="E35" s="28">
        <v>1000000000</v>
      </c>
      <c r="F35" s="28">
        <v>739214357.19999993</v>
      </c>
      <c r="G35" s="28">
        <v>719165716.79999995</v>
      </c>
      <c r="H35" s="28">
        <v>30000000</v>
      </c>
      <c r="I35" s="29">
        <v>0.25</v>
      </c>
      <c r="J35" s="29">
        <v>0.96299999999999997</v>
      </c>
      <c r="K35" s="28">
        <f t="shared" si="0"/>
        <v>8723480.1447839998</v>
      </c>
      <c r="L35" s="28">
        <f t="shared" si="1"/>
        <v>1981359.4439999999</v>
      </c>
      <c r="M35" s="28">
        <f t="shared" si="2"/>
        <v>6636665.8527839994</v>
      </c>
      <c r="N35" s="28">
        <v>105454.84800000001</v>
      </c>
      <c r="O35" s="28">
        <f t="shared" si="3"/>
        <v>6742120.7007839996</v>
      </c>
      <c r="P35" s="28">
        <v>1428728.1387795198</v>
      </c>
      <c r="Q35" s="28"/>
      <c r="R35" s="28">
        <v>429538.3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1000000000</v>
      </c>
      <c r="F36" s="28">
        <v>702253639.33999991</v>
      </c>
      <c r="G36" s="28">
        <v>683207430.95999992</v>
      </c>
      <c r="H36" s="28">
        <v>30000000</v>
      </c>
      <c r="I36" s="29">
        <v>0.25</v>
      </c>
      <c r="J36" s="29">
        <v>0.96299999999999997</v>
      </c>
      <c r="K36" s="28">
        <f t="shared" si="0"/>
        <v>8287306.1375447987</v>
      </c>
      <c r="L36" s="28">
        <f t="shared" si="1"/>
        <v>1891463.7293999998</v>
      </c>
      <c r="M36" s="28">
        <f t="shared" si="2"/>
        <v>6290387.5601447988</v>
      </c>
      <c r="N36" s="28">
        <v>105454.84800000001</v>
      </c>
      <c r="O36" s="28">
        <f t="shared" si="3"/>
        <v>6395842.4081447991</v>
      </c>
      <c r="P36" s="28">
        <v>1331770.2168405436</v>
      </c>
      <c r="Q36" s="28"/>
      <c r="R36" s="28">
        <v>429538.3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1000000000</v>
      </c>
      <c r="F37" s="28">
        <v>667140957.37299991</v>
      </c>
      <c r="G37" s="28">
        <v>649047059.41199994</v>
      </c>
      <c r="H37" s="28">
        <v>30000000</v>
      </c>
      <c r="I37" s="29">
        <v>0.25</v>
      </c>
      <c r="J37" s="29">
        <v>0.96299999999999997</v>
      </c>
      <c r="K37" s="28">
        <f t="shared" si="0"/>
        <v>7872940.8306675591</v>
      </c>
      <c r="L37" s="28">
        <f t="shared" si="1"/>
        <v>1806062.8005299999</v>
      </c>
      <c r="M37" s="28">
        <f t="shared" si="2"/>
        <v>5961423.1821375592</v>
      </c>
      <c r="N37" s="28">
        <v>105454.84800000001</v>
      </c>
      <c r="O37" s="28">
        <f t="shared" si="3"/>
        <v>6066878.0301375594</v>
      </c>
      <c r="P37" s="28">
        <v>1239660.1909985158</v>
      </c>
      <c r="Q37" s="28"/>
      <c r="R37" s="28">
        <v>429538.3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1000000000</v>
      </c>
      <c r="F38" s="28">
        <v>633783909.50434983</v>
      </c>
      <c r="G38" s="28">
        <v>616594706.44139993</v>
      </c>
      <c r="H38" s="28">
        <v>616594706.44139993</v>
      </c>
      <c r="I38" s="29">
        <v>0.25</v>
      </c>
      <c r="J38" s="29">
        <v>0.96299999999999997</v>
      </c>
      <c r="K38" s="28">
        <f t="shared" si="0"/>
        <v>7479293.7891341811</v>
      </c>
      <c r="L38" s="28">
        <f t="shared" si="1"/>
        <v>7479293.7891341811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1000000000</v>
      </c>
      <c r="F39" s="28">
        <v>602094714.02913237</v>
      </c>
      <c r="G39" s="28">
        <v>585764971.11932993</v>
      </c>
      <c r="H39" s="28">
        <v>585764971.11932993</v>
      </c>
      <c r="I39" s="29">
        <v>0.25</v>
      </c>
      <c r="J39" s="29">
        <v>0.96299999999999997</v>
      </c>
      <c r="K39" s="28">
        <f t="shared" si="0"/>
        <v>7105329.0996774724</v>
      </c>
      <c r="L39" s="28">
        <f t="shared" si="1"/>
        <v>7105329.0996774724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1000000000</v>
      </c>
      <c r="F40" s="28">
        <v>571989978.3276757</v>
      </c>
      <c r="G40" s="28">
        <v>556476722.56336343</v>
      </c>
      <c r="H40" s="28">
        <v>556476722.56336343</v>
      </c>
      <c r="I40" s="29">
        <v>0.25</v>
      </c>
      <c r="J40" s="29">
        <v>0.96299999999999997</v>
      </c>
      <c r="K40" s="28">
        <f t="shared" si="0"/>
        <v>6750062.6446935982</v>
      </c>
      <c r="L40" s="28">
        <f t="shared" si="1"/>
        <v>6750062.6446935982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88</v>
      </c>
      <c r="C41" s="24">
        <v>2027</v>
      </c>
      <c r="D41" s="24" t="s">
        <v>58</v>
      </c>
      <c r="E41" s="28" t="s">
        <v>88</v>
      </c>
      <c r="F41" s="28" t="s">
        <v>88</v>
      </c>
      <c r="G41" s="28" t="s">
        <v>88</v>
      </c>
      <c r="H41" s="28" t="s">
        <v>88</v>
      </c>
      <c r="I41" s="29" t="s">
        <v>88</v>
      </c>
      <c r="J41" s="29" t="s">
        <v>88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88</v>
      </c>
      <c r="O41" s="28" t="str">
        <f t="shared" si="3"/>
        <v/>
      </c>
      <c r="P41" s="28" t="s">
        <v>88</v>
      </c>
      <c r="Q41" s="28"/>
      <c r="R41" s="28" t="s">
        <v>88</v>
      </c>
    </row>
    <row r="42" spans="2:18" x14ac:dyDescent="0.25">
      <c r="B42" s="24" t="s">
        <v>88</v>
      </c>
      <c r="C42" s="24">
        <v>2028</v>
      </c>
      <c r="D42" s="24" t="s">
        <v>59</v>
      </c>
      <c r="E42" s="28" t="s">
        <v>88</v>
      </c>
      <c r="F42" s="28" t="s">
        <v>88</v>
      </c>
      <c r="G42" s="28" t="s">
        <v>88</v>
      </c>
      <c r="H42" s="28" t="s">
        <v>88</v>
      </c>
      <c r="I42" s="29" t="s">
        <v>88</v>
      </c>
      <c r="J42" s="29" t="s">
        <v>88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88</v>
      </c>
      <c r="O42" s="28" t="str">
        <f t="shared" si="3"/>
        <v/>
      </c>
      <c r="P42" s="28" t="s">
        <v>88</v>
      </c>
      <c r="Q42" s="28"/>
      <c r="R42" s="28" t="s">
        <v>88</v>
      </c>
    </row>
    <row r="43" spans="2:18" x14ac:dyDescent="0.25">
      <c r="B43" s="24" t="s">
        <v>88</v>
      </c>
      <c r="C43" s="24">
        <v>2029</v>
      </c>
      <c r="D43" s="24" t="s">
        <v>60</v>
      </c>
      <c r="E43" s="28" t="s">
        <v>88</v>
      </c>
      <c r="F43" s="28" t="s">
        <v>88</v>
      </c>
      <c r="G43" s="28" t="s">
        <v>88</v>
      </c>
      <c r="H43" s="28" t="s">
        <v>88</v>
      </c>
      <c r="I43" s="29" t="s">
        <v>88</v>
      </c>
      <c r="J43" s="29" t="s">
        <v>88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88</v>
      </c>
      <c r="O43" s="28" t="str">
        <f t="shared" si="3"/>
        <v/>
      </c>
      <c r="P43" s="28" t="s">
        <v>88</v>
      </c>
      <c r="Q43" s="28"/>
      <c r="R43" s="28" t="s">
        <v>88</v>
      </c>
    </row>
    <row r="44" spans="2:18" x14ac:dyDescent="0.25">
      <c r="B44" s="24" t="s">
        <v>88</v>
      </c>
      <c r="C44" s="24">
        <v>2030</v>
      </c>
      <c r="D44" s="24" t="s">
        <v>61</v>
      </c>
      <c r="E44" s="28" t="s">
        <v>88</v>
      </c>
      <c r="F44" s="28" t="s">
        <v>88</v>
      </c>
      <c r="G44" s="28" t="s">
        <v>88</v>
      </c>
      <c r="H44" s="28" t="s">
        <v>88</v>
      </c>
      <c r="I44" s="29" t="s">
        <v>88</v>
      </c>
      <c r="J44" s="29" t="s">
        <v>88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88</v>
      </c>
      <c r="O44" s="28" t="str">
        <f t="shared" si="3"/>
        <v/>
      </c>
      <c r="P44" s="28" t="s">
        <v>88</v>
      </c>
      <c r="Q44" s="28"/>
      <c r="R44" s="28" t="s">
        <v>88</v>
      </c>
    </row>
    <row r="45" spans="2:18" x14ac:dyDescent="0.25">
      <c r="B45" s="24" t="s">
        <v>88</v>
      </c>
      <c r="C45" s="24">
        <v>2031</v>
      </c>
      <c r="D45" s="24" t="s">
        <v>62</v>
      </c>
      <c r="E45" s="28" t="s">
        <v>88</v>
      </c>
      <c r="F45" s="28" t="s">
        <v>88</v>
      </c>
      <c r="G45" s="28" t="s">
        <v>88</v>
      </c>
      <c r="H45" s="28" t="s">
        <v>88</v>
      </c>
      <c r="I45" s="29" t="s">
        <v>88</v>
      </c>
      <c r="J45" s="29" t="s">
        <v>88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88</v>
      </c>
      <c r="O45" s="28" t="str">
        <f t="shared" si="3"/>
        <v/>
      </c>
      <c r="P45" s="28" t="s">
        <v>88</v>
      </c>
      <c r="Q45" s="28"/>
      <c r="R45" s="28" t="s">
        <v>88</v>
      </c>
    </row>
    <row r="46" spans="2:18" x14ac:dyDescent="0.25">
      <c r="B46" s="24" t="s">
        <v>88</v>
      </c>
      <c r="C46" s="24">
        <v>2032</v>
      </c>
      <c r="D46" s="24" t="s">
        <v>63</v>
      </c>
      <c r="E46" s="28" t="s">
        <v>88</v>
      </c>
      <c r="F46" s="28" t="s">
        <v>88</v>
      </c>
      <c r="G46" s="28" t="s">
        <v>88</v>
      </c>
      <c r="H46" s="28" t="s">
        <v>88</v>
      </c>
      <c r="I46" s="29" t="s">
        <v>88</v>
      </c>
      <c r="J46" s="29" t="s">
        <v>88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88</v>
      </c>
      <c r="O46" s="28" t="str">
        <f t="shared" si="3"/>
        <v/>
      </c>
      <c r="P46" s="28" t="s">
        <v>88</v>
      </c>
      <c r="Q46" s="28"/>
      <c r="R46" s="28" t="s">
        <v>88</v>
      </c>
    </row>
    <row r="47" spans="2:18" x14ac:dyDescent="0.25">
      <c r="B47" s="24" t="s">
        <v>88</v>
      </c>
      <c r="C47" s="24">
        <v>2033</v>
      </c>
      <c r="D47" s="24" t="s">
        <v>64</v>
      </c>
      <c r="E47" s="28" t="s">
        <v>88</v>
      </c>
      <c r="F47" s="28" t="s">
        <v>88</v>
      </c>
      <c r="G47" s="28" t="s">
        <v>88</v>
      </c>
      <c r="H47" s="28" t="s">
        <v>88</v>
      </c>
      <c r="I47" s="29" t="s">
        <v>88</v>
      </c>
      <c r="J47" s="29" t="s">
        <v>88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88</v>
      </c>
      <c r="O47" s="28" t="str">
        <f t="shared" si="3"/>
        <v/>
      </c>
      <c r="P47" s="28" t="s">
        <v>88</v>
      </c>
      <c r="Q47" s="28"/>
      <c r="R47" s="28" t="s">
        <v>88</v>
      </c>
    </row>
    <row r="48" spans="2:18" x14ac:dyDescent="0.25">
      <c r="B48" s="24" t="s">
        <v>88</v>
      </c>
      <c r="C48" s="24">
        <v>2034</v>
      </c>
      <c r="D48" s="24" t="s">
        <v>65</v>
      </c>
      <c r="E48" s="28" t="s">
        <v>88</v>
      </c>
      <c r="F48" s="28" t="s">
        <v>88</v>
      </c>
      <c r="G48" s="28" t="s">
        <v>88</v>
      </c>
      <c r="H48" s="28" t="s">
        <v>88</v>
      </c>
      <c r="I48" s="29" t="s">
        <v>88</v>
      </c>
      <c r="J48" s="29" t="s">
        <v>88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88</v>
      </c>
      <c r="O48" s="28" t="str">
        <f t="shared" si="3"/>
        <v/>
      </c>
      <c r="P48" s="28" t="s">
        <v>88</v>
      </c>
      <c r="Q48" s="28"/>
      <c r="R48" s="28" t="s">
        <v>88</v>
      </c>
    </row>
    <row r="49" spans="2:19" x14ac:dyDescent="0.25">
      <c r="B49" s="24" t="s">
        <v>88</v>
      </c>
      <c r="C49" s="24">
        <v>2035</v>
      </c>
      <c r="D49" s="24" t="s">
        <v>66</v>
      </c>
      <c r="E49" s="28" t="s">
        <v>88</v>
      </c>
      <c r="F49" s="28" t="s">
        <v>88</v>
      </c>
      <c r="G49" s="28" t="s">
        <v>88</v>
      </c>
      <c r="H49" s="28" t="s">
        <v>88</v>
      </c>
      <c r="I49" s="29" t="s">
        <v>88</v>
      </c>
      <c r="J49" s="29" t="s">
        <v>88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88</v>
      </c>
      <c r="O49" s="28" t="str">
        <f t="shared" si="3"/>
        <v/>
      </c>
      <c r="P49" s="28" t="s">
        <v>88</v>
      </c>
      <c r="Q49" s="28"/>
      <c r="R49" s="28" t="s">
        <v>88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1000000000</v>
      </c>
      <c r="F51" s="32"/>
      <c r="G51" s="32"/>
      <c r="H51" s="32"/>
      <c r="I51" s="33"/>
      <c r="J51" s="33"/>
      <c r="K51" s="32"/>
      <c r="L51" s="32"/>
      <c r="M51" s="34">
        <f>SUM(M17:M49)</f>
        <v>54492514.148706354</v>
      </c>
      <c r="N51" s="34">
        <f t="shared" ref="N51:R51" si="4">SUM(N17:N49)</f>
        <v>738183.9360000001</v>
      </c>
      <c r="O51" s="34">
        <f t="shared" si="4"/>
        <v>55230698.084706359</v>
      </c>
      <c r="P51" s="34">
        <f t="shared" si="4"/>
        <v>10523490.261637779</v>
      </c>
      <c r="Q51" s="34">
        <f t="shared" si="4"/>
        <v>0</v>
      </c>
      <c r="R51" s="34">
        <f t="shared" si="4"/>
        <v>4734413.7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B4F8D07D-B880-4B57-9543-057F17F9E7E1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2020-08-05T16:37:44Z</dcterms:created>
  <dcterms:modified xsi:type="dcterms:W3CDTF">2020-08-13T15:32:58Z</dcterms:modified>
</cp:coreProperties>
</file>