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11153508-D747-2B4A-B0FA-1F3D3D0856C9}" xr6:coauthVersionLast="45" xr6:coauthVersionMax="45" xr10:uidLastSave="{00000000-0000-0000-0000-000000000000}"/>
  <bookViews>
    <workbookView xWindow="-38400" yWindow="-440" windowWidth="38400" windowHeight="1960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L34" i="2" l="1"/>
  <c r="L35" i="2"/>
  <c r="L36" i="2"/>
  <c r="L37" i="2"/>
  <c r="O49" i="2"/>
  <c r="M49" i="2"/>
  <c r="K33" i="2"/>
  <c r="L33" i="2"/>
  <c r="M33" i="2"/>
  <c r="M45" i="2"/>
  <c r="O45" i="2" s="1"/>
  <c r="L38" i="2"/>
  <c r="L39" i="2"/>
  <c r="L40" i="2"/>
  <c r="L41" i="2"/>
  <c r="L42" i="2"/>
  <c r="L43" i="2"/>
  <c r="L44" i="2"/>
  <c r="L45" i="2"/>
  <c r="L46" i="2"/>
  <c r="M46" i="2" s="1"/>
  <c r="O46" i="2" s="1"/>
  <c r="L47" i="2"/>
  <c r="L48" i="2"/>
  <c r="L49" i="2"/>
  <c r="K34" i="2"/>
  <c r="M34" i="2" s="1"/>
  <c r="O34" i="2" s="1"/>
  <c r="K35" i="2"/>
  <c r="M35" i="2" s="1"/>
  <c r="O35" i="2" s="1"/>
  <c r="K36" i="2"/>
  <c r="M36" i="2" s="1"/>
  <c r="O36" i="2" s="1"/>
  <c r="K37" i="2"/>
  <c r="K38" i="2"/>
  <c r="K39" i="2"/>
  <c r="K40" i="2"/>
  <c r="K41" i="2"/>
  <c r="M41" i="2" s="1"/>
  <c r="O41" i="2" s="1"/>
  <c r="K42" i="2"/>
  <c r="M42" i="2" s="1"/>
  <c r="O42" i="2" s="1"/>
  <c r="K43" i="2"/>
  <c r="M43" i="2" s="1"/>
  <c r="O43" i="2" s="1"/>
  <c r="K44" i="2"/>
  <c r="M44" i="2" s="1"/>
  <c r="O44" i="2" s="1"/>
  <c r="K45" i="2"/>
  <c r="K46" i="2"/>
  <c r="K47" i="2"/>
  <c r="M47" i="2" s="1"/>
  <c r="O47" i="2" s="1"/>
  <c r="K48" i="2"/>
  <c r="M48" i="2" s="1"/>
  <c r="O48" i="2" s="1"/>
  <c r="K49" i="2"/>
  <c r="K32" i="2"/>
  <c r="O33" i="2"/>
  <c r="L32" i="2"/>
  <c r="M32" i="2"/>
  <c r="O32" i="2"/>
  <c r="R51" i="2"/>
  <c r="Q51" i="2"/>
  <c r="P51" i="2"/>
  <c r="N51" i="2"/>
  <c r="E51" i="2"/>
  <c r="M40" i="2" l="1"/>
  <c r="O40" i="2" s="1"/>
  <c r="M39" i="2"/>
  <c r="O39" i="2" s="1"/>
  <c r="M38" i="2"/>
  <c r="O38" i="2" s="1"/>
  <c r="M37" i="2"/>
  <c r="O37" i="2" s="1"/>
  <c r="O51" i="2"/>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<sst xmlns="http://schemas.openxmlformats.org/spreadsheetml/2006/main" count="131" uniqueCount="124">
  <si>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</si>
  <si>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</si>
  <si>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</si>
  <si>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</si>
  <si>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</si>
  <si>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</si>
  <si>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</si>
  <si>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</si>
  <si>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</si>
  <si>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</si>
  <si>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</si>
  <si>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</si>
  <si>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</si>
  <si>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</si>
  <si>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</si>
  <si>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</si>
  <si>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</si>
  <si>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</si>
  <si>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</si>
  <si>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</si>
  <si>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</si>
  <si>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</si>
  <si>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</si>
  <si>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</si>
  <si>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</si>
  <si>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</si>
  <si>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</si>
  <si>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</si>
  <si>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</si>
  <si>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</si>
  <si>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</si>
  <si>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</si>
  <si>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</si>
  <si>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</si>
  <si>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</si>
  <si>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</si>
  <si>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</si>
  <si>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</si>
  <si>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</si>
  <si>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</si>
  <si>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</si>
  <si>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</si>
  <si>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</si>
  <si>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</si>
  <si>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</si>
  <si>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</si>
  <si>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</si>
  <si>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</si>
  <si>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</si>
  <si>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</si>
  <si>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</si>
  <si>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</si>
  <si>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</si>
  <si>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</si>
  <si>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</si>
  <si>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</si>
  <si>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</si>
  <si>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</si>
  <si>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</si>
  <si>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</si>
  <si>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</si>
  <si>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</si>
  <si>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</si>
  <si>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</si>
  <si>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</si>
  <si>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</si>
  <si>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</si>
  <si>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</si>
  <si>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</si>
  <si>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</si>
  <si>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</si>
  <si>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</si>
  <si>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</si>
  <si>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</si>
  <si>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</si>
  <si>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</si>
  <si>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</si>
  <si>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</si>
  <si>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</si>
  <si>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</si>
  <si>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</si>
  <si>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</si>
  <si>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</si>
  <si>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</si>
  <si>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</si>
  <si>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</si>
  <si>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</si>
  <si>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</si>
  <si>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</si>
  <si>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</si>
  <si>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</si>
  <si>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</si>
  <si>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</si>
  <si>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</si>
  <si>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</si>
  <si>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</si>
  <si>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</si>
  <si>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</si>
  <si>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</si>
  <si>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</si>
  <si>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</si>
  <si>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</si>
  <si>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</si>
  <si>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</si>
  <si>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</si>
  <si>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</si>
  <si>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</si>
  <si>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</si>
  <si>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</si>
  <si>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</si>
  <si>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</si>
  <si>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</si>
  <si>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</si>
  <si>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</si>
  <si>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</si>
  <si>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077901</t>
  </si>
  <si>
    <t>[Wind] Renewable Energy Electric Generation</t>
  </si>
  <si>
    <t>Floydada ISD</t>
  </si>
  <si>
    <t>Longhorn Wind Project LLC</t>
  </si>
  <si>
    <t>10-15-2013</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</si>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</sst>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5">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165" fontId="0" fillId="2" borderId="1" xfId="1" applyNumberFormat="1" applyFont="1" applyFill="1" applyBorder="1" applyAlignment="1">
      <alignment horizontal="right" wrapText="1"/>
    </xf>
    <xf numFmtId="165" fontId="0" fillId="3"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115</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294</v>
      </c>
      <c r="I5" s="23"/>
    </row>
    <row r="6" spans="1:22" x14ac:dyDescent="0.2">
      <c r="G6" s="24" t="s">
        <v>12</v>
      </c>
      <c r="H6" s="78" t="s">
        <v>116</v>
      </c>
      <c r="I6" s="25"/>
    </row>
    <row r="7" spans="1:22" x14ac:dyDescent="0.2">
      <c r="G7" s="26" t="s">
        <v>13</v>
      </c>
      <c r="H7" s="79" t="s">
        <v>117</v>
      </c>
      <c r="I7" s="25"/>
    </row>
    <row r="8" spans="1:22" x14ac:dyDescent="0.2">
      <c r="G8" s="26" t="s">
        <v>14</v>
      </c>
      <c r="H8" s="79" t="s">
        <v>118</v>
      </c>
      <c r="I8" s="25"/>
    </row>
    <row r="9" spans="1:22" x14ac:dyDescent="0.2">
      <c r="G9" s="73" t="s">
        <v>102</v>
      </c>
      <c r="H9" s="74">
        <v>10000000</v>
      </c>
      <c r="I9" s="25"/>
    </row>
    <row r="10" spans="1:22" x14ac:dyDescent="0.2">
      <c r="G10" s="21" t="s">
        <v>112</v>
      </c>
      <c r="H10" s="27" t="s">
        <v>119</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2015</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c r="F27" s="37"/>
      <c r="G27" s="37"/>
      <c r="H27" s="80"/>
      <c r="I27" s="38"/>
      <c r="J27" s="38"/>
      <c r="K27" s="37"/>
      <c r="L27" s="37"/>
      <c r="M27" s="37"/>
      <c r="N27" s="37"/>
      <c r="O27" s="37"/>
      <c r="P27" s="37"/>
      <c r="Q27" s="37"/>
      <c r="R27" s="37"/>
    </row>
    <row r="28" spans="2:19" ht="16" x14ac:dyDescent="0.2">
      <c r="B28" s="40" t="s">
        <v>44</v>
      </c>
      <c r="C28" s="35">
        <v>2014</v>
      </c>
      <c r="D28" s="35" t="s">
        <v>55</v>
      </c>
      <c r="E28" s="37">
        <v>0</v>
      </c>
      <c r="F28" s="37">
        <v>0</v>
      </c>
      <c r="G28" s="37">
        <v>0</v>
      </c>
      <c r="H28" s="80">
        <v>0</v>
      </c>
      <c r="I28" s="38">
        <v>0.14176</v>
      </c>
      <c r="J28" s="38">
        <v>1.17</v>
      </c>
      <c r="K28" s="37">
        <v>0</v>
      </c>
      <c r="L28" s="37">
        <v>0</v>
      </c>
      <c r="M28" s="37">
        <v>0</v>
      </c>
      <c r="N28" s="37">
        <v>0</v>
      </c>
      <c r="O28" s="37">
        <v>0</v>
      </c>
      <c r="P28" s="37">
        <v>0</v>
      </c>
      <c r="Q28" s="37">
        <v>0</v>
      </c>
      <c r="R28" s="37">
        <v>69450</v>
      </c>
    </row>
    <row r="29" spans="2:19" ht="16" x14ac:dyDescent="0.2">
      <c r="B29" s="41" t="s">
        <v>46</v>
      </c>
      <c r="C29" s="35">
        <v>2015</v>
      </c>
      <c r="D29" s="35" t="s">
        <v>57</v>
      </c>
      <c r="E29" s="37">
        <v>57608816</v>
      </c>
      <c r="F29" s="37">
        <v>0</v>
      </c>
      <c r="G29" s="37">
        <v>0</v>
      </c>
      <c r="H29" s="80">
        <v>0</v>
      </c>
      <c r="I29" s="38">
        <v>0.13669999999999999</v>
      </c>
      <c r="J29" s="38">
        <v>1.17</v>
      </c>
      <c r="K29" s="37">
        <v>0</v>
      </c>
      <c r="L29" s="37">
        <v>0</v>
      </c>
      <c r="M29" s="37">
        <v>0</v>
      </c>
      <c r="N29" s="37">
        <v>0</v>
      </c>
      <c r="O29" s="37">
        <v>0</v>
      </c>
      <c r="P29" s="37">
        <v>0</v>
      </c>
      <c r="Q29" s="37">
        <v>0</v>
      </c>
      <c r="R29" s="37">
        <v>74176</v>
      </c>
    </row>
    <row r="30" spans="2:19" ht="16" x14ac:dyDescent="0.2">
      <c r="B30" s="41" t="s">
        <v>48</v>
      </c>
      <c r="C30" s="35">
        <v>2016</v>
      </c>
      <c r="D30" s="35" t="s">
        <v>59</v>
      </c>
      <c r="E30" s="37">
        <v>57608816</v>
      </c>
      <c r="F30" s="37">
        <v>50399106</v>
      </c>
      <c r="G30" s="37">
        <v>50399106</v>
      </c>
      <c r="H30" s="80">
        <v>10000000</v>
      </c>
      <c r="I30" s="38">
        <v>0.19339000000000001</v>
      </c>
      <c r="J30" s="38">
        <v>1.1132</v>
      </c>
      <c r="K30" s="37">
        <v>658509.67908539996</v>
      </c>
      <c r="L30" s="37">
        <v>208786.83109340002</v>
      </c>
      <c r="M30" s="37">
        <v>449722.84799199994</v>
      </c>
      <c r="N30" s="37">
        <v>0</v>
      </c>
      <c r="O30" s="37">
        <v>449722.84799199994</v>
      </c>
      <c r="P30" s="37">
        <v>337600</v>
      </c>
      <c r="Q30" s="37">
        <v>0</v>
      </c>
      <c r="R30" s="37">
        <v>74574</v>
      </c>
    </row>
    <row r="31" spans="2:19" ht="16" x14ac:dyDescent="0.2">
      <c r="B31" s="41" t="s">
        <v>50</v>
      </c>
      <c r="C31" s="35">
        <v>2017</v>
      </c>
      <c r="D31" s="35" t="s">
        <v>61</v>
      </c>
      <c r="E31" s="37">
        <v>57608816</v>
      </c>
      <c r="F31" s="37">
        <v>48294420</v>
      </c>
      <c r="G31" s="37">
        <v>48294420</v>
      </c>
      <c r="H31" s="80">
        <v>10000000</v>
      </c>
      <c r="I31" s="38">
        <v>0.42899999999999999</v>
      </c>
      <c r="J31" s="38">
        <v>1.17</v>
      </c>
      <c r="K31" s="37">
        <v>772227.77579999994</v>
      </c>
      <c r="L31" s="37">
        <v>324183.06180000002</v>
      </c>
      <c r="M31" s="37">
        <v>448044.71399999992</v>
      </c>
      <c r="N31" s="37">
        <v>0</v>
      </c>
      <c r="O31" s="37">
        <v>448044.71399999992</v>
      </c>
      <c r="P31" s="37">
        <v>0</v>
      </c>
      <c r="Q31" s="37">
        <v>0</v>
      </c>
      <c r="R31" s="37">
        <v>69198</v>
      </c>
    </row>
    <row r="32" spans="2:19" ht="16" x14ac:dyDescent="0.2">
      <c r="B32" s="40" t="s">
        <v>52</v>
      </c>
      <c r="C32" s="35">
        <v>2018</v>
      </c>
      <c r="D32" s="35" t="s">
        <v>63</v>
      </c>
      <c r="E32" s="83">
        <v>57608816</v>
      </c>
      <c r="F32" s="37">
        <v>46360930</v>
      </c>
      <c r="G32" s="37">
        <v>46360930</v>
      </c>
      <c r="H32" s="37">
        <v>10000000</v>
      </c>
      <c r="I32" s="38">
        <v>0.42899999999999999</v>
      </c>
      <c r="J32" s="38">
        <v>1.17</v>
      </c>
      <c r="K32" s="37">
        <f>G32*(I32+J32)/100</f>
        <v>741311.27069999988</v>
      </c>
      <c r="L32" s="37">
        <f>((G32*I32)+(H32*J32))/100</f>
        <v>315888.3897</v>
      </c>
      <c r="M32" s="37">
        <f>K32-L32</f>
        <v>425422.88099999988</v>
      </c>
      <c r="N32" s="37">
        <v>0</v>
      </c>
      <c r="O32" s="37">
        <f>N32+M32</f>
        <v>425422.88099999988</v>
      </c>
      <c r="P32" s="37">
        <v>0</v>
      </c>
      <c r="Q32" s="37">
        <v>0</v>
      </c>
      <c r="R32" s="37">
        <v>67316</v>
      </c>
    </row>
    <row r="33" spans="2:18" ht="16" x14ac:dyDescent="0.2">
      <c r="B33" s="40" t="s">
        <v>54</v>
      </c>
      <c r="C33" s="35">
        <v>2019</v>
      </c>
      <c r="D33" s="35" t="s">
        <v>65</v>
      </c>
      <c r="E33" s="83">
        <v>57608816</v>
      </c>
      <c r="F33" s="37">
        <v>44719830</v>
      </c>
      <c r="G33" s="37">
        <v>44719830</v>
      </c>
      <c r="H33" s="37">
        <v>10000000</v>
      </c>
      <c r="I33" s="38">
        <v>0.45300000000000001</v>
      </c>
      <c r="J33" s="38">
        <v>1.0683499999999999</v>
      </c>
      <c r="K33" s="37">
        <f>G33*(I33+J33)/100</f>
        <v>680345.13370499993</v>
      </c>
      <c r="L33" s="37">
        <f>((G33*I33)+(H33*J33))/100</f>
        <v>309415.82990000001</v>
      </c>
      <c r="M33" s="37">
        <f t="shared" ref="M33:M48" si="0">K33-L33</f>
        <v>370929.30380499992</v>
      </c>
      <c r="N33" s="37">
        <v>0</v>
      </c>
      <c r="O33" s="37">
        <f>N33+M33</f>
        <v>370929.30380499992</v>
      </c>
      <c r="P33" s="37">
        <v>0</v>
      </c>
      <c r="Q33" s="37">
        <v>0</v>
      </c>
      <c r="R33" s="37">
        <v>64472</v>
      </c>
    </row>
    <row r="34" spans="2:18" ht="16" x14ac:dyDescent="0.2">
      <c r="B34" s="40" t="s">
        <v>56</v>
      </c>
      <c r="C34" s="35">
        <v>2020</v>
      </c>
      <c r="D34" s="35" t="s">
        <v>67</v>
      </c>
      <c r="E34" s="84">
        <v>57608816</v>
      </c>
      <c r="F34" s="84">
        <v>40247847</v>
      </c>
      <c r="G34" s="84">
        <v>40247847</v>
      </c>
      <c r="H34" s="84">
        <v>10000000</v>
      </c>
      <c r="I34" s="70">
        <v>0.45300000000000001</v>
      </c>
      <c r="J34" s="70">
        <v>1.0547500000000001</v>
      </c>
      <c r="K34" s="69">
        <f t="shared" ref="K34:K49" si="1">G34*(I34+J34)/100</f>
        <v>606836.9131425001</v>
      </c>
      <c r="L34" s="69">
        <f t="shared" ref="L34:L49" si="2">((G34*I34)+(H34*J34))/100</f>
        <v>287797.74690999999</v>
      </c>
      <c r="M34" s="69">
        <f t="shared" si="0"/>
        <v>319039.16623250011</v>
      </c>
      <c r="N34" s="69">
        <v>0</v>
      </c>
      <c r="O34" s="69">
        <f t="shared" ref="O34:O49" si="3">N34+M34</f>
        <v>319039.16623250011</v>
      </c>
      <c r="P34" s="69">
        <v>0</v>
      </c>
      <c r="Q34" s="69">
        <v>0</v>
      </c>
      <c r="R34" s="69">
        <v>65000</v>
      </c>
    </row>
    <row r="35" spans="2:18" ht="16" x14ac:dyDescent="0.2">
      <c r="B35" s="40" t="s">
        <v>58</v>
      </c>
      <c r="C35" s="35">
        <v>2021</v>
      </c>
      <c r="D35" s="35" t="s">
        <v>69</v>
      </c>
      <c r="E35" s="84">
        <v>57608816</v>
      </c>
      <c r="F35" s="84">
        <v>36223062</v>
      </c>
      <c r="G35" s="84">
        <v>36223062</v>
      </c>
      <c r="H35" s="84">
        <v>10000000</v>
      </c>
      <c r="I35" s="70">
        <v>0.45300000000000001</v>
      </c>
      <c r="J35" s="70">
        <v>1.0547500000000001</v>
      </c>
      <c r="K35" s="69">
        <f t="shared" si="1"/>
        <v>546153.21730500006</v>
      </c>
      <c r="L35" s="69">
        <f t="shared" si="2"/>
        <v>269565.47086</v>
      </c>
      <c r="M35" s="69">
        <f t="shared" si="0"/>
        <v>276587.74644500006</v>
      </c>
      <c r="N35" s="69">
        <v>0</v>
      </c>
      <c r="O35" s="69">
        <f t="shared" si="3"/>
        <v>276587.74644500006</v>
      </c>
      <c r="P35" s="69">
        <v>0</v>
      </c>
      <c r="Q35" s="69">
        <v>0</v>
      </c>
      <c r="R35" s="69">
        <v>65000</v>
      </c>
    </row>
    <row r="36" spans="2:18" ht="16" x14ac:dyDescent="0.2">
      <c r="B36" s="40" t="s">
        <v>60</v>
      </c>
      <c r="C36" s="35">
        <v>2022</v>
      </c>
      <c r="D36" s="35" t="s">
        <v>70</v>
      </c>
      <c r="E36" s="84">
        <v>57608816</v>
      </c>
      <c r="F36" s="84">
        <v>32600756</v>
      </c>
      <c r="G36" s="84">
        <v>32600756</v>
      </c>
      <c r="H36" s="84">
        <v>10000000</v>
      </c>
      <c r="I36" s="70">
        <v>0.45300000000000001</v>
      </c>
      <c r="J36" s="70">
        <v>1.0547500000000001</v>
      </c>
      <c r="K36" s="69">
        <f t="shared" si="1"/>
        <v>491537.89859000006</v>
      </c>
      <c r="L36" s="69">
        <f t="shared" si="2"/>
        <v>253156.42468000003</v>
      </c>
      <c r="M36" s="69">
        <f t="shared" si="0"/>
        <v>238381.47391000003</v>
      </c>
      <c r="N36" s="69">
        <v>0</v>
      </c>
      <c r="O36" s="69">
        <f t="shared" si="3"/>
        <v>238381.47391000003</v>
      </c>
      <c r="P36" s="69">
        <v>0</v>
      </c>
      <c r="Q36" s="69">
        <v>0</v>
      </c>
      <c r="R36" s="69">
        <v>65000</v>
      </c>
    </row>
    <row r="37" spans="2:18" ht="16" x14ac:dyDescent="0.2">
      <c r="B37" s="40" t="s">
        <v>62</v>
      </c>
      <c r="C37" s="35">
        <v>2023</v>
      </c>
      <c r="D37" s="35" t="s">
        <v>71</v>
      </c>
      <c r="E37" s="84">
        <v>57608816</v>
      </c>
      <c r="F37" s="84">
        <v>29340680</v>
      </c>
      <c r="G37" s="84">
        <v>29340680</v>
      </c>
      <c r="H37" s="84">
        <v>10000000</v>
      </c>
      <c r="I37" s="70">
        <v>0.45300000000000001</v>
      </c>
      <c r="J37" s="70">
        <v>1.0547500000000001</v>
      </c>
      <c r="K37" s="69">
        <f t="shared" si="1"/>
        <v>442384.10270000005</v>
      </c>
      <c r="L37" s="69">
        <f t="shared" si="2"/>
        <v>238388.28039999999</v>
      </c>
      <c r="M37" s="69">
        <f t="shared" si="0"/>
        <v>203995.82230000006</v>
      </c>
      <c r="N37" s="69">
        <v>0</v>
      </c>
      <c r="O37" s="69">
        <f t="shared" si="3"/>
        <v>203995.82230000006</v>
      </c>
      <c r="P37" s="69">
        <v>0</v>
      </c>
      <c r="Q37" s="69">
        <v>0</v>
      </c>
      <c r="R37" s="69">
        <v>65000</v>
      </c>
    </row>
    <row r="38" spans="2:18" ht="16" x14ac:dyDescent="0.2">
      <c r="B38" s="40" t="s">
        <v>64</v>
      </c>
      <c r="C38" s="35">
        <v>2024</v>
      </c>
      <c r="D38" s="35" t="s">
        <v>72</v>
      </c>
      <c r="E38" s="84">
        <v>57608816</v>
      </c>
      <c r="F38" s="84">
        <v>27580240</v>
      </c>
      <c r="G38" s="84">
        <v>27580240</v>
      </c>
      <c r="H38" s="84">
        <v>27580240</v>
      </c>
      <c r="I38" s="70">
        <v>0.45300000000000001</v>
      </c>
      <c r="J38" s="70">
        <v>1.0547500000000001</v>
      </c>
      <c r="K38" s="69">
        <f t="shared" si="1"/>
        <v>415841.06860000006</v>
      </c>
      <c r="L38" s="69">
        <f t="shared" si="2"/>
        <v>415841.0686</v>
      </c>
      <c r="M38" s="69">
        <f t="shared" si="0"/>
        <v>0</v>
      </c>
      <c r="N38" s="69">
        <v>0</v>
      </c>
      <c r="O38" s="69">
        <f t="shared" si="3"/>
        <v>0</v>
      </c>
      <c r="P38" s="69">
        <v>0</v>
      </c>
      <c r="Q38" s="69">
        <v>0</v>
      </c>
      <c r="R38" s="69">
        <v>65000</v>
      </c>
    </row>
    <row r="39" spans="2:18" ht="16" x14ac:dyDescent="0.2">
      <c r="B39" s="40" t="s">
        <v>66</v>
      </c>
      <c r="C39" s="35">
        <v>2025</v>
      </c>
      <c r="D39" s="35" t="s">
        <v>73</v>
      </c>
      <c r="E39" s="84">
        <v>57608816</v>
      </c>
      <c r="F39" s="84">
        <v>25925425</v>
      </c>
      <c r="G39" s="84">
        <v>25925425</v>
      </c>
      <c r="H39" s="84">
        <v>25925425</v>
      </c>
      <c r="I39" s="70">
        <v>0.45300000000000001</v>
      </c>
      <c r="J39" s="70">
        <v>1.0547500000000001</v>
      </c>
      <c r="K39" s="69">
        <f t="shared" si="1"/>
        <v>390890.59543750004</v>
      </c>
      <c r="L39" s="69">
        <f t="shared" si="2"/>
        <v>390890.59543750004</v>
      </c>
      <c r="M39" s="69">
        <f t="shared" si="0"/>
        <v>0</v>
      </c>
      <c r="N39" s="69">
        <v>0</v>
      </c>
      <c r="O39" s="69">
        <f t="shared" si="3"/>
        <v>0</v>
      </c>
      <c r="P39" s="69">
        <v>0</v>
      </c>
      <c r="Q39" s="69">
        <v>0</v>
      </c>
      <c r="R39" s="69">
        <v>65000</v>
      </c>
    </row>
    <row r="40" spans="2:18" ht="16" x14ac:dyDescent="0.2">
      <c r="B40" s="40" t="s">
        <v>68</v>
      </c>
      <c r="C40" s="35">
        <v>2026</v>
      </c>
      <c r="D40" s="35" t="s">
        <v>74</v>
      </c>
      <c r="E40" s="84">
        <v>57608816</v>
      </c>
      <c r="F40" s="84">
        <v>24369900</v>
      </c>
      <c r="G40" s="84">
        <v>24369900</v>
      </c>
      <c r="H40" s="84">
        <v>24369900</v>
      </c>
      <c r="I40" s="70">
        <v>0.45300000000000001</v>
      </c>
      <c r="J40" s="70">
        <v>1.0547500000000001</v>
      </c>
      <c r="K40" s="69">
        <f t="shared" si="1"/>
        <v>367437.16725</v>
      </c>
      <c r="L40" s="69">
        <f t="shared" si="2"/>
        <v>367437.16725</v>
      </c>
      <c r="M40" s="69">
        <f t="shared" si="0"/>
        <v>0</v>
      </c>
      <c r="N40" s="69">
        <v>0</v>
      </c>
      <c r="O40" s="69">
        <f t="shared" si="3"/>
        <v>0</v>
      </c>
      <c r="P40" s="69">
        <v>0</v>
      </c>
      <c r="Q40" s="69">
        <v>0</v>
      </c>
      <c r="R40" s="69">
        <v>65000</v>
      </c>
    </row>
    <row r="41" spans="2:18" x14ac:dyDescent="0.2">
      <c r="B41" s="42"/>
      <c r="C41" s="35">
        <v>2027</v>
      </c>
      <c r="D41" s="35" t="s">
        <v>75</v>
      </c>
      <c r="E41" s="69"/>
      <c r="F41" s="84"/>
      <c r="G41" s="84"/>
      <c r="H41" s="84"/>
      <c r="I41" s="70"/>
      <c r="J41" s="70"/>
      <c r="K41" s="69">
        <f t="shared" si="1"/>
        <v>0</v>
      </c>
      <c r="L41" s="69">
        <f t="shared" si="2"/>
        <v>0</v>
      </c>
      <c r="M41" s="69">
        <f t="shared" si="0"/>
        <v>0</v>
      </c>
      <c r="N41" s="69"/>
      <c r="O41" s="69">
        <f t="shared" si="3"/>
        <v>0</v>
      </c>
      <c r="P41" s="69"/>
      <c r="Q41" s="69">
        <v>0</v>
      </c>
      <c r="R41" s="69"/>
    </row>
    <row r="42" spans="2:18" x14ac:dyDescent="0.2">
      <c r="B42" s="42"/>
      <c r="C42" s="35">
        <v>2028</v>
      </c>
      <c r="D42" s="35" t="s">
        <v>76</v>
      </c>
      <c r="E42" s="69"/>
      <c r="F42" s="84"/>
      <c r="G42" s="84"/>
      <c r="H42" s="84"/>
      <c r="I42" s="70"/>
      <c r="J42" s="70"/>
      <c r="K42" s="69">
        <f t="shared" si="1"/>
        <v>0</v>
      </c>
      <c r="L42" s="69">
        <f t="shared" si="2"/>
        <v>0</v>
      </c>
      <c r="M42" s="69">
        <f t="shared" si="0"/>
        <v>0</v>
      </c>
      <c r="N42" s="69"/>
      <c r="O42" s="69">
        <f t="shared" si="3"/>
        <v>0</v>
      </c>
      <c r="P42" s="69"/>
      <c r="Q42" s="69">
        <v>0</v>
      </c>
      <c r="R42" s="69"/>
    </row>
    <row r="43" spans="2:18" x14ac:dyDescent="0.2">
      <c r="B43" s="42"/>
      <c r="C43" s="35">
        <v>2029</v>
      </c>
      <c r="D43" s="35" t="s">
        <v>77</v>
      </c>
      <c r="E43" s="69"/>
      <c r="F43" s="84"/>
      <c r="G43" s="84"/>
      <c r="H43" s="84"/>
      <c r="I43" s="70"/>
      <c r="J43" s="70"/>
      <c r="K43" s="69">
        <f t="shared" si="1"/>
        <v>0</v>
      </c>
      <c r="L43" s="69">
        <f t="shared" si="2"/>
        <v>0</v>
      </c>
      <c r="M43" s="69">
        <f t="shared" si="0"/>
        <v>0</v>
      </c>
      <c r="N43" s="69"/>
      <c r="O43" s="69">
        <f t="shared" si="3"/>
        <v>0</v>
      </c>
      <c r="P43" s="69"/>
      <c r="Q43" s="69">
        <v>0</v>
      </c>
      <c r="R43" s="69"/>
    </row>
    <row r="44" spans="2:18" x14ac:dyDescent="0.2">
      <c r="B44" s="42"/>
      <c r="C44" s="35">
        <v>2030</v>
      </c>
      <c r="D44" s="35" t="s">
        <v>78</v>
      </c>
      <c r="E44" s="69"/>
      <c r="F44" s="69"/>
      <c r="G44" s="69"/>
      <c r="H44" s="69"/>
      <c r="I44" s="70"/>
      <c r="J44" s="70"/>
      <c r="K44" s="69">
        <f t="shared" si="1"/>
        <v>0</v>
      </c>
      <c r="L44" s="69">
        <f t="shared" si="2"/>
        <v>0</v>
      </c>
      <c r="M44" s="69">
        <f t="shared" si="0"/>
        <v>0</v>
      </c>
      <c r="N44" s="69"/>
      <c r="O44" s="69">
        <f t="shared" si="3"/>
        <v>0</v>
      </c>
      <c r="P44" s="69"/>
      <c r="Q44" s="69">
        <v>0</v>
      </c>
      <c r="R44" s="69"/>
    </row>
    <row r="45" spans="2:18" x14ac:dyDescent="0.2">
      <c r="B45" s="42"/>
      <c r="C45" s="35">
        <v>2031</v>
      </c>
      <c r="D45" s="35" t="s">
        <v>79</v>
      </c>
      <c r="E45" s="69"/>
      <c r="F45" s="69"/>
      <c r="G45" s="69"/>
      <c r="H45" s="69"/>
      <c r="I45" s="70"/>
      <c r="J45" s="70"/>
      <c r="K45" s="69">
        <f t="shared" si="1"/>
        <v>0</v>
      </c>
      <c r="L45" s="69">
        <f t="shared" si="2"/>
        <v>0</v>
      </c>
      <c r="M45" s="69">
        <f t="shared" si="0"/>
        <v>0</v>
      </c>
      <c r="N45" s="69"/>
      <c r="O45" s="69">
        <f t="shared" si="3"/>
        <v>0</v>
      </c>
      <c r="P45" s="69"/>
      <c r="Q45" s="69">
        <v>0</v>
      </c>
      <c r="R45" s="69"/>
    </row>
    <row r="46" spans="2:18" x14ac:dyDescent="0.2">
      <c r="B46" s="35"/>
      <c r="C46" s="35">
        <v>2032</v>
      </c>
      <c r="D46" s="35" t="s">
        <v>80</v>
      </c>
      <c r="E46" s="69"/>
      <c r="F46" s="69"/>
      <c r="G46" s="69"/>
      <c r="H46" s="69"/>
      <c r="I46" s="70"/>
      <c r="J46" s="70"/>
      <c r="K46" s="69">
        <f t="shared" si="1"/>
        <v>0</v>
      </c>
      <c r="L46" s="69">
        <f t="shared" si="2"/>
        <v>0</v>
      </c>
      <c r="M46" s="69">
        <f t="shared" si="0"/>
        <v>0</v>
      </c>
      <c r="N46" s="69"/>
      <c r="O46" s="69">
        <f t="shared" si="3"/>
        <v>0</v>
      </c>
      <c r="P46" s="69"/>
      <c r="Q46" s="69">
        <v>0</v>
      </c>
      <c r="R46" s="69"/>
    </row>
    <row r="47" spans="2:18" x14ac:dyDescent="0.2">
      <c r="B47" s="35"/>
      <c r="C47" s="35">
        <v>2033</v>
      </c>
      <c r="D47" s="35" t="s">
        <v>81</v>
      </c>
      <c r="E47" s="69"/>
      <c r="F47" s="69"/>
      <c r="G47" s="69"/>
      <c r="H47" s="69"/>
      <c r="I47" s="70"/>
      <c r="J47" s="70"/>
      <c r="K47" s="69">
        <f t="shared" si="1"/>
        <v>0</v>
      </c>
      <c r="L47" s="69">
        <f t="shared" si="2"/>
        <v>0</v>
      </c>
      <c r="M47" s="69">
        <f t="shared" si="0"/>
        <v>0</v>
      </c>
      <c r="N47" s="69"/>
      <c r="O47" s="69">
        <f t="shared" si="3"/>
        <v>0</v>
      </c>
      <c r="P47" s="69"/>
      <c r="Q47" s="69">
        <v>0</v>
      </c>
      <c r="R47" s="69"/>
    </row>
    <row r="48" spans="2:18" x14ac:dyDescent="0.2">
      <c r="B48" s="35"/>
      <c r="C48" s="35">
        <v>2034</v>
      </c>
      <c r="D48" s="35" t="s">
        <v>82</v>
      </c>
      <c r="E48" s="69"/>
      <c r="F48" s="69"/>
      <c r="G48" s="69"/>
      <c r="H48" s="69"/>
      <c r="I48" s="70"/>
      <c r="J48" s="70"/>
      <c r="K48" s="69">
        <f t="shared" si="1"/>
        <v>0</v>
      </c>
      <c r="L48" s="69">
        <f t="shared" si="2"/>
        <v>0</v>
      </c>
      <c r="M48" s="69">
        <f t="shared" si="0"/>
        <v>0</v>
      </c>
      <c r="N48" s="69"/>
      <c r="O48" s="69">
        <f t="shared" si="3"/>
        <v>0</v>
      </c>
      <c r="P48" s="69"/>
      <c r="Q48" s="69">
        <v>0</v>
      </c>
      <c r="R48" s="69"/>
    </row>
    <row r="49" spans="2:19" x14ac:dyDescent="0.2">
      <c r="B49" s="35"/>
      <c r="C49" s="35">
        <v>2035</v>
      </c>
      <c r="D49" s="35" t="s">
        <v>83</v>
      </c>
      <c r="E49" s="69"/>
      <c r="F49" s="69"/>
      <c r="G49" s="69"/>
      <c r="H49" s="69"/>
      <c r="I49" s="70"/>
      <c r="J49" s="70"/>
      <c r="K49" s="69">
        <f t="shared" si="1"/>
        <v>0</v>
      </c>
      <c r="L49" s="69">
        <f t="shared" si="2"/>
        <v>0</v>
      </c>
      <c r="M49" s="69">
        <f>K49-L49</f>
        <v>0</v>
      </c>
      <c r="N49" s="69"/>
      <c r="O49" s="69">
        <f t="shared" si="3"/>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57608816</v>
      </c>
      <c r="F51" s="44"/>
      <c r="G51" s="44"/>
      <c r="H51" s="44"/>
      <c r="I51" s="45"/>
      <c r="J51" s="45"/>
      <c r="K51" s="44"/>
      <c r="L51" s="44"/>
      <c r="M51" s="46">
        <f>SUM(M17:M49)</f>
        <v>2732123.9556845003</v>
      </c>
      <c r="N51" s="46">
        <f t="shared" ref="N51:R51" si="4">SUM(N17:N49)</f>
        <v>0</v>
      </c>
      <c r="O51" s="46">
        <f t="shared" si="4"/>
        <v>2732123.9556845003</v>
      </c>
      <c r="P51" s="46">
        <f t="shared" si="4"/>
        <v>337600</v>
      </c>
      <c r="Q51" s="46">
        <f t="shared" si="4"/>
        <v>0</v>
      </c>
      <c r="R51" s="46">
        <f t="shared" si="4"/>
        <v>874186</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2020-08-02T23:39:26Z</dcterms:modified>
</cp:coreProperties>
</file>