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60 - PANHANDLE ISD - PATTERN PANHANDLE WIND/"/>
    </mc:Choice>
  </mc:AlternateContent>
  <xr:revisionPtr revIDLastSave="0" documentId="13_ncr:1_{2BC80141-8F40-4D4A-BF29-8D952F397584}" xr6:coauthVersionLast="47" xr6:coauthVersionMax="47" xr10:uidLastSave="{00000000-0000-0000-0000-000000000000}"/>
  <bookViews>
    <workbookView xWindow="0" yWindow="460" windowWidth="29000" windowHeight="195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4" i="2" l="1"/>
  <c r="M34" i="2" s="1"/>
  <c r="O34" i="2" s="1"/>
  <c r="L34" i="2"/>
  <c r="K35" i="2"/>
  <c r="L35" i="2"/>
  <c r="M35" i="2"/>
  <c r="O35" i="2"/>
  <c r="K36" i="2"/>
  <c r="L36" i="2"/>
  <c r="K37" i="2"/>
  <c r="M37" i="2" s="1"/>
  <c r="O37" i="2" s="1"/>
  <c r="L37" i="2"/>
  <c r="K38" i="2"/>
  <c r="L38" i="2"/>
  <c r="M38" i="2"/>
  <c r="O38" i="2" s="1"/>
  <c r="K39" i="2"/>
  <c r="L39" i="2"/>
  <c r="K40" i="2"/>
  <c r="L40" i="2"/>
  <c r="K33" i="2"/>
  <c r="L33" i="2"/>
  <c r="M33" i="2"/>
  <c r="O33" i="2"/>
  <c r="K32" i="2"/>
  <c r="L32" i="2"/>
  <c r="M32" i="2"/>
  <c r="O32" i="2"/>
  <c r="R51" i="2"/>
  <c r="Q51" i="2"/>
  <c r="P51" i="2"/>
  <c r="N51" i="2"/>
  <c r="E51" i="2"/>
  <c r="M40" i="2" l="1"/>
  <c r="O40" i="2" s="1"/>
  <c r="M39" i="2"/>
  <c r="O39" i="2" s="1"/>
  <c r="M36" i="2"/>
  <c r="O36" i="2" s="1"/>
  <c r="O51" i="2"/>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<sst xmlns="http://schemas.openxmlformats.org/spreadsheetml/2006/main" count="131" uniqueCount="124">
  <si>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</si>
  <si>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</si>
  <si>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</si>
  <si>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</si>
  <si>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</si>
  <si>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</si>
  <si>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</si>
  <si>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</si>
  <si>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</si>
  <si>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</si>
  <si>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</si>
  <si>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</si>
  <si>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</si>
  <si>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</si>
  <si>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</si>
  <si>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</si>
  <si>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</si>
  <si>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</si>
  <si>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</si>
  <si>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</si>
  <si>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</si>
  <si>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</si>
  <si>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</si>
  <si>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</si>
  <si>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</si>
  <si>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</si>
  <si>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</si>
  <si>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</si>
  <si>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</si>
  <si>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</si>
  <si>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</si>
  <si>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</si>
  <si>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</si>
  <si>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</si>
  <si>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</si>
  <si>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</si>
  <si>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</si>
  <si>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</si>
  <si>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</si>
  <si>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</si>
  <si>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</si>
  <si>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</si>
  <si>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</si>
  <si>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</si>
  <si>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</si>
  <si>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</si>
  <si>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</si>
  <si>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</si>
  <si>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</si>
  <si>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</si>
  <si>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</si>
  <si>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</si>
  <si>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</si>
  <si>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</si>
  <si>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</si>
  <si>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</si>
  <si>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</si>
  <si>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</si>
  <si>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</si>
  <si>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</si>
  <si>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</si>
  <si>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</si>
  <si>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</si>
  <si>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</si>
  <si>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</si>
  <si>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</si>
  <si>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</si>
  <si>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</si>
  <si>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</si>
  <si>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</si>
  <si>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</si>
  <si>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</si>
  <si>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</si>
  <si>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</si>
  <si>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</si>
  <si>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</si>
  <si>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</si>
  <si>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</si>
  <si>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</si>
  <si>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</si>
  <si>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</si>
  <si>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</si>
  <si>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</si>
  <si>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</si>
  <si>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</si>
  <si>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</si>
  <si>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</si>
  <si>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</si>
  <si>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</si>
  <si>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</si>
  <si>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</si>
  <si>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</si>
  <si>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</si>
  <si>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</si>
  <si>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</si>
  <si>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</si>
  <si>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</si>
  <si>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</si>
  <si>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</si>
  <si>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</si>
  <si>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</si>
  <si>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</si>
  <si>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</si>
  <si>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</si>
  <si>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</si>
  <si>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</si>
  <si>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</si>
  <si>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</si>
  <si>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</si>
  <si>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</si>
  <si>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</si>
  <si>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</si>
  <si>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</si>
  <si>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</si>
  <si>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</si>
  <si>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</si>
  <si>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</si>
  <si>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</si>
  <si>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</si>
  <si>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033902</t>
  </si>
  <si>
    <t>[Wind] Renewable Energy Electric Generation</t>
  </si>
  <si>
    <t>Pandhandle ISD</t>
  </si>
  <si>
    <t>Pattern Panhandle Wind LLC</t>
  </si>
  <si>
    <t>06-05-2013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</si>
</sst>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xf numFmtId="164"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260</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20000000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2013</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v>47244337</v>
      </c>
      <c r="F27" s="36">
        <v>0</v>
      </c>
      <c r="G27" s="36">
        <v>0</v>
      </c>
      <c r="H27" s="84">
        <v>0</v>
      </c>
      <c r="I27" s="37">
        <v>0.44</v>
      </c>
      <c r="J27" s="37">
        <v>1.04</v>
      </c>
      <c r="K27" s="36">
        <v>0</v>
      </c>
      <c r="L27" s="36">
        <v>0</v>
      </c>
      <c r="M27" s="36">
        <v>0</v>
      </c>
      <c r="N27" s="36">
        <v>0</v>
      </c>
      <c r="O27" s="36">
        <v>0</v>
      </c>
      <c r="P27" s="36">
        <v>0</v>
      </c>
      <c r="Q27" s="36">
        <v>0</v>
      </c>
      <c r="R27" s="36">
        <v>0</v>
      </c>
    </row>
    <row r="28" spans="2:19" ht="16" x14ac:dyDescent="0.2">
      <c r="B28" s="39" t="s">
        <v>44</v>
      </c>
      <c r="C28" s="34">
        <v>2014</v>
      </c>
      <c r="D28" s="34" t="s">
        <v>55</v>
      </c>
      <c r="E28" s="36">
        <v>85130691</v>
      </c>
      <c r="F28" s="36">
        <v>18992100</v>
      </c>
      <c r="G28" s="36">
        <v>18992100</v>
      </c>
      <c r="H28" s="84">
        <v>18992100</v>
      </c>
      <c r="I28" s="37">
        <v>0.44</v>
      </c>
      <c r="J28" s="37">
        <v>1.04</v>
      </c>
      <c r="K28" s="36">
        <v>281083.08</v>
      </c>
      <c r="L28" s="36">
        <v>281083.08</v>
      </c>
      <c r="M28" s="36">
        <v>0</v>
      </c>
      <c r="N28" s="36">
        <v>0</v>
      </c>
      <c r="O28" s="36">
        <v>0</v>
      </c>
      <c r="P28" s="36">
        <v>0</v>
      </c>
      <c r="Q28" s="36">
        <v>0</v>
      </c>
      <c r="R28" s="36">
        <v>60460</v>
      </c>
    </row>
    <row r="29" spans="2:19" ht="16" x14ac:dyDescent="0.2">
      <c r="B29" s="40" t="s">
        <v>46</v>
      </c>
      <c r="C29" s="34">
        <v>2015</v>
      </c>
      <c r="D29" s="34" t="s">
        <v>57</v>
      </c>
      <c r="E29" s="36">
        <v>85130691</v>
      </c>
      <c r="F29" s="36">
        <v>83288700</v>
      </c>
      <c r="G29" s="36">
        <v>83288700</v>
      </c>
      <c r="H29" s="84">
        <v>83288700</v>
      </c>
      <c r="I29" s="37">
        <v>0.44</v>
      </c>
      <c r="J29" s="37">
        <v>1.04</v>
      </c>
      <c r="K29" s="36">
        <v>1232672.76</v>
      </c>
      <c r="L29" s="36">
        <v>1232672.76</v>
      </c>
      <c r="M29" s="36">
        <v>0</v>
      </c>
      <c r="N29" s="36">
        <v>0</v>
      </c>
      <c r="O29" s="36">
        <v>0</v>
      </c>
      <c r="P29" s="36">
        <v>0</v>
      </c>
      <c r="Q29" s="36">
        <v>0</v>
      </c>
      <c r="R29" s="36">
        <v>61033</v>
      </c>
    </row>
    <row r="30" spans="2:19" ht="16" x14ac:dyDescent="0.2">
      <c r="B30" s="40" t="s">
        <v>48</v>
      </c>
      <c r="C30" s="34">
        <v>2016</v>
      </c>
      <c r="D30" s="34" t="s">
        <v>59</v>
      </c>
      <c r="E30" s="36">
        <v>85130691</v>
      </c>
      <c r="F30" s="36">
        <v>71707020</v>
      </c>
      <c r="G30" s="36">
        <v>71707020</v>
      </c>
      <c r="H30" s="84">
        <v>20000000</v>
      </c>
      <c r="I30" s="37">
        <v>0.44</v>
      </c>
      <c r="J30" s="37">
        <v>1.04</v>
      </c>
      <c r="K30" s="36">
        <v>1061263.8959999999</v>
      </c>
      <c r="L30" s="36">
        <v>523510.88799999998</v>
      </c>
      <c r="M30" s="36">
        <v>537753.00799999991</v>
      </c>
      <c r="N30" s="36">
        <v>0</v>
      </c>
      <c r="O30" s="36">
        <v>537753.00799999991</v>
      </c>
      <c r="P30" s="36">
        <v>22970</v>
      </c>
      <c r="Q30" s="36">
        <v>0</v>
      </c>
      <c r="R30" s="36">
        <v>63957</v>
      </c>
    </row>
    <row r="31" spans="2:19" ht="16" x14ac:dyDescent="0.2">
      <c r="B31" s="40" t="s">
        <v>50</v>
      </c>
      <c r="C31" s="34">
        <v>2017</v>
      </c>
      <c r="D31" s="34" t="s">
        <v>61</v>
      </c>
      <c r="E31" s="36">
        <v>85130691</v>
      </c>
      <c r="F31" s="36">
        <v>64598220</v>
      </c>
      <c r="G31" s="36">
        <v>64598220</v>
      </c>
      <c r="H31" s="84">
        <v>20000000</v>
      </c>
      <c r="I31" s="37">
        <v>0.44</v>
      </c>
      <c r="J31" s="37">
        <v>1.04</v>
      </c>
      <c r="K31" s="36">
        <v>956053.65599999996</v>
      </c>
      <c r="L31" s="36">
        <v>492232.16799999995</v>
      </c>
      <c r="M31" s="36">
        <v>463821.48800000001</v>
      </c>
      <c r="N31" s="36">
        <v>94029</v>
      </c>
      <c r="O31" s="36">
        <v>557850.48800000001</v>
      </c>
      <c r="P31" s="36">
        <v>0</v>
      </c>
      <c r="Q31" s="36">
        <v>0</v>
      </c>
      <c r="R31" s="36">
        <v>66599</v>
      </c>
    </row>
    <row r="32" spans="2:19" ht="16" x14ac:dyDescent="0.2">
      <c r="B32" s="39" t="s">
        <v>52</v>
      </c>
      <c r="C32" s="34">
        <v>2018</v>
      </c>
      <c r="D32" s="34" t="s">
        <v>63</v>
      </c>
      <c r="E32" s="36">
        <v>85130691</v>
      </c>
      <c r="F32" s="36">
        <v>59497310</v>
      </c>
      <c r="G32" s="36">
        <v>59497310</v>
      </c>
      <c r="H32" s="36">
        <v>20000000</v>
      </c>
      <c r="I32" s="37">
        <v>0.44</v>
      </c>
      <c r="J32" s="37">
        <v>1.04</v>
      </c>
      <c r="K32" s="36">
        <f>G32*(I32+J32)/100</f>
        <v>880560.18799999997</v>
      </c>
      <c r="L32" s="36">
        <f>((G32*I32)+(H32*J32))/100</f>
        <v>469788.16399999999</v>
      </c>
      <c r="M32" s="36">
        <f>K32-L32</f>
        <v>410772.02399999998</v>
      </c>
      <c r="N32" s="36">
        <v>94028.93</v>
      </c>
      <c r="O32" s="36">
        <f>N32+M32</f>
        <v>504800.95399999997</v>
      </c>
      <c r="P32" s="36">
        <v>0</v>
      </c>
      <c r="Q32" s="36">
        <v>0</v>
      </c>
      <c r="R32" s="36">
        <v>63210</v>
      </c>
    </row>
    <row r="33" spans="2:18" ht="16" x14ac:dyDescent="0.2">
      <c r="B33" s="39" t="s">
        <v>54</v>
      </c>
      <c r="C33" s="34">
        <v>2019</v>
      </c>
      <c r="D33" s="34" t="s">
        <v>65</v>
      </c>
      <c r="E33" s="36">
        <v>85130691</v>
      </c>
      <c r="F33" s="36">
        <v>51913730</v>
      </c>
      <c r="G33" s="36">
        <v>51913730</v>
      </c>
      <c r="H33" s="36">
        <v>20000000</v>
      </c>
      <c r="I33" s="37">
        <v>0.44</v>
      </c>
      <c r="J33" s="37">
        <v>0.97</v>
      </c>
      <c r="K33" s="36">
        <f>G33*(I33+J33)/100</f>
        <v>731983.59299999999</v>
      </c>
      <c r="L33" s="36">
        <f>((G33*I33)+(H33*J33))/100</f>
        <v>422420.41200000001</v>
      </c>
      <c r="M33" s="36">
        <f t="shared" ref="M33" si="0">K33-L33</f>
        <v>309563.18099999998</v>
      </c>
      <c r="N33" s="36">
        <v>94028.93</v>
      </c>
      <c r="O33" s="36">
        <f>N33+M33</f>
        <v>403592.11099999998</v>
      </c>
      <c r="P33" s="36">
        <v>0</v>
      </c>
      <c r="Q33" s="36">
        <v>0</v>
      </c>
      <c r="R33" s="36">
        <v>59490</v>
      </c>
    </row>
    <row r="34" spans="2:18" ht="16" x14ac:dyDescent="0.2">
      <c r="B34" s="39" t="s">
        <v>56</v>
      </c>
      <c r="C34" s="34">
        <v>2020</v>
      </c>
      <c r="D34" s="34" t="s">
        <v>67</v>
      </c>
      <c r="E34" s="77">
        <v>85130691</v>
      </c>
      <c r="F34" s="77">
        <v>47419780</v>
      </c>
      <c r="G34" s="77">
        <v>47419780</v>
      </c>
      <c r="H34" s="77">
        <v>20000000</v>
      </c>
      <c r="I34" s="78">
        <v>0.29499999999999998</v>
      </c>
      <c r="J34" s="78">
        <v>0.95640000000000003</v>
      </c>
      <c r="K34" s="77">
        <f t="shared" ref="K34:K40" si="1">G34*(I34+J34)/100</f>
        <v>593411.12692000007</v>
      </c>
      <c r="L34" s="77">
        <f t="shared" ref="L34:L40" si="2">((G34*I34)+(H34*J34))/100</f>
        <v>331168.35100000002</v>
      </c>
      <c r="M34" s="77">
        <f t="shared" ref="M34:M40" si="3">K34-L34</f>
        <v>262242.77592000004</v>
      </c>
      <c r="N34" s="77">
        <v>94029</v>
      </c>
      <c r="O34" s="77">
        <f t="shared" ref="O34:O40" si="4">N34+M34</f>
        <v>356271.77592000004</v>
      </c>
      <c r="P34" s="77">
        <v>0</v>
      </c>
      <c r="Q34" s="77">
        <v>0</v>
      </c>
      <c r="R34" s="77">
        <v>61210</v>
      </c>
    </row>
    <row r="35" spans="2:18" ht="16" x14ac:dyDescent="0.2">
      <c r="B35" s="39" t="s">
        <v>58</v>
      </c>
      <c r="C35" s="34">
        <v>2021</v>
      </c>
      <c r="D35" s="34" t="s">
        <v>69</v>
      </c>
      <c r="E35" s="77">
        <v>85130691</v>
      </c>
      <c r="F35" s="77">
        <v>43751590</v>
      </c>
      <c r="G35" s="77">
        <v>43751590</v>
      </c>
      <c r="H35" s="77">
        <v>20000000</v>
      </c>
      <c r="I35" s="78">
        <v>0</v>
      </c>
      <c r="J35" s="78">
        <v>0.96340000000000003</v>
      </c>
      <c r="K35" s="77">
        <f t="shared" si="1"/>
        <v>421502.81806000002</v>
      </c>
      <c r="L35" s="77">
        <f t="shared" si="2"/>
        <v>192680</v>
      </c>
      <c r="M35" s="77">
        <f t="shared" si="3"/>
        <v>228822.81806000002</v>
      </c>
      <c r="N35" s="77">
        <v>94029</v>
      </c>
      <c r="O35" s="77">
        <f t="shared" si="4"/>
        <v>322851.81806000002</v>
      </c>
      <c r="P35" s="77">
        <v>0</v>
      </c>
      <c r="Q35" s="77">
        <v>0</v>
      </c>
      <c r="R35" s="77">
        <v>57790</v>
      </c>
    </row>
    <row r="36" spans="2:18" ht="16" x14ac:dyDescent="0.2">
      <c r="B36" s="39" t="s">
        <v>60</v>
      </c>
      <c r="C36" s="34">
        <v>2022</v>
      </c>
      <c r="D36" s="34" t="s">
        <v>70</v>
      </c>
      <c r="E36" s="68">
        <v>85130691</v>
      </c>
      <c r="F36" s="85">
        <v>40018160</v>
      </c>
      <c r="G36" s="85">
        <v>40018160</v>
      </c>
      <c r="H36" s="85">
        <v>20000000</v>
      </c>
      <c r="I36" s="69">
        <v>0</v>
      </c>
      <c r="J36" s="69">
        <v>0.94410000000000005</v>
      </c>
      <c r="K36" s="68">
        <f t="shared" si="1"/>
        <v>377811.44855999999</v>
      </c>
      <c r="L36" s="68">
        <f t="shared" si="2"/>
        <v>188820</v>
      </c>
      <c r="M36" s="68">
        <f t="shared" si="3"/>
        <v>188991.44855999999</v>
      </c>
      <c r="N36" s="68">
        <v>94029</v>
      </c>
      <c r="O36" s="68">
        <f t="shared" si="4"/>
        <v>283020.44855999999</v>
      </c>
      <c r="P36" s="68">
        <v>0</v>
      </c>
      <c r="Q36" s="68">
        <v>0</v>
      </c>
      <c r="R36" s="68">
        <v>59000</v>
      </c>
    </row>
    <row r="37" spans="2:18" ht="16" x14ac:dyDescent="0.2">
      <c r="B37" s="39" t="s">
        <v>62</v>
      </c>
      <c r="C37" s="34">
        <v>2023</v>
      </c>
      <c r="D37" s="34" t="s">
        <v>71</v>
      </c>
      <c r="E37" s="68">
        <v>85130691</v>
      </c>
      <c r="F37" s="85">
        <v>34651259.280000001</v>
      </c>
      <c r="G37" s="85">
        <v>34651259.280000001</v>
      </c>
      <c r="H37" s="85">
        <v>20000000</v>
      </c>
      <c r="I37" s="69">
        <v>0</v>
      </c>
      <c r="J37" s="69">
        <v>0.94410000000000005</v>
      </c>
      <c r="K37" s="68">
        <f t="shared" si="1"/>
        <v>327142.53886248003</v>
      </c>
      <c r="L37" s="68">
        <f t="shared" si="2"/>
        <v>188820</v>
      </c>
      <c r="M37" s="68">
        <f t="shared" si="3"/>
        <v>138322.53886248003</v>
      </c>
      <c r="N37" s="68">
        <v>69161</v>
      </c>
      <c r="O37" s="68">
        <f t="shared" si="4"/>
        <v>207483.53886248003</v>
      </c>
      <c r="P37" s="68">
        <v>0</v>
      </c>
      <c r="Q37" s="68">
        <v>0</v>
      </c>
      <c r="R37" s="68">
        <v>59000</v>
      </c>
    </row>
    <row r="38" spans="2:18" ht="16" x14ac:dyDescent="0.2">
      <c r="B38" s="39" t="s">
        <v>64</v>
      </c>
      <c r="C38" s="34">
        <v>2024</v>
      </c>
      <c r="D38" s="34" t="s">
        <v>72</v>
      </c>
      <c r="E38" s="68">
        <v>85130691</v>
      </c>
      <c r="F38" s="85">
        <v>30493108.1664</v>
      </c>
      <c r="G38" s="85">
        <v>30493108.1664</v>
      </c>
      <c r="H38" s="85">
        <v>30493108.1664</v>
      </c>
      <c r="I38" s="69">
        <v>0</v>
      </c>
      <c r="J38" s="69">
        <v>0.94410000000000005</v>
      </c>
      <c r="K38" s="68">
        <f t="shared" si="1"/>
        <v>287885.43419898243</v>
      </c>
      <c r="L38" s="68">
        <f t="shared" si="2"/>
        <v>287885.43419898243</v>
      </c>
      <c r="M38" s="68">
        <f t="shared" si="3"/>
        <v>0</v>
      </c>
      <c r="N38" s="68">
        <v>24868</v>
      </c>
      <c r="O38" s="68">
        <f t="shared" si="4"/>
        <v>24868</v>
      </c>
      <c r="P38" s="68">
        <v>0</v>
      </c>
      <c r="Q38" s="68">
        <v>0</v>
      </c>
      <c r="R38" s="68">
        <v>59000</v>
      </c>
    </row>
    <row r="39" spans="2:18" ht="16" x14ac:dyDescent="0.2">
      <c r="B39" s="39" t="s">
        <v>66</v>
      </c>
      <c r="C39" s="34">
        <v>2025</v>
      </c>
      <c r="D39" s="34" t="s">
        <v>73</v>
      </c>
      <c r="E39" s="68">
        <v>85130691</v>
      </c>
      <c r="F39" s="85">
        <v>26833935.186432</v>
      </c>
      <c r="G39" s="85">
        <v>26833935.186432</v>
      </c>
      <c r="H39" s="85">
        <v>26833935.186432</v>
      </c>
      <c r="I39" s="69">
        <v>0</v>
      </c>
      <c r="J39" s="69">
        <v>0.94410000000000005</v>
      </c>
      <c r="K39" s="68">
        <f t="shared" si="1"/>
        <v>253339.18209510454</v>
      </c>
      <c r="L39" s="68">
        <f t="shared" si="2"/>
        <v>253339.18209510454</v>
      </c>
      <c r="M39" s="68">
        <f t="shared" si="3"/>
        <v>0</v>
      </c>
      <c r="N39" s="68">
        <v>0</v>
      </c>
      <c r="O39" s="68">
        <f t="shared" si="4"/>
        <v>0</v>
      </c>
      <c r="P39" s="68">
        <v>0</v>
      </c>
      <c r="Q39" s="68">
        <v>0</v>
      </c>
      <c r="R39" s="68">
        <v>59000</v>
      </c>
    </row>
    <row r="40" spans="2:18" ht="16" x14ac:dyDescent="0.2">
      <c r="B40" s="39" t="s">
        <v>68</v>
      </c>
      <c r="C40" s="34">
        <v>2026</v>
      </c>
      <c r="D40" s="34" t="s">
        <v>74</v>
      </c>
      <c r="E40" s="68">
        <v>85130691</v>
      </c>
      <c r="F40" s="85">
        <v>23613862.964060161</v>
      </c>
      <c r="G40" s="85">
        <v>23613862.964060161</v>
      </c>
      <c r="H40" s="85">
        <v>23613862.964060161</v>
      </c>
      <c r="I40" s="69">
        <v>0</v>
      </c>
      <c r="J40" s="69">
        <v>0.94410000000000005</v>
      </c>
      <c r="K40" s="68">
        <f t="shared" si="1"/>
        <v>222938.480243692</v>
      </c>
      <c r="L40" s="68">
        <f t="shared" si="2"/>
        <v>222938.480243692</v>
      </c>
      <c r="M40" s="68">
        <f t="shared" si="3"/>
        <v>0</v>
      </c>
      <c r="N40" s="68">
        <v>0</v>
      </c>
      <c r="O40" s="68">
        <f t="shared" si="4"/>
        <v>0</v>
      </c>
      <c r="P40" s="68">
        <v>0</v>
      </c>
      <c r="Q40" s="68">
        <v>0</v>
      </c>
      <c r="R40" s="68">
        <v>59000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85130691</v>
      </c>
      <c r="F51" s="43"/>
      <c r="G51" s="43"/>
      <c r="H51" s="43"/>
      <c r="I51" s="44"/>
      <c r="J51" s="44"/>
      <c r="K51" s="43"/>
      <c r="L51" s="43"/>
      <c r="M51" s="45">
        <f>SUM(M17:M49)</f>
        <v>2540289.2824024796</v>
      </c>
      <c r="N51" s="45">
        <f t="shared" ref="N51:R51" si="5">SUM(N17:N49)</f>
        <v>658202.86</v>
      </c>
      <c r="O51" s="45">
        <f t="shared" si="5"/>
        <v>3198492.1424024794</v>
      </c>
      <c r="P51" s="45">
        <f t="shared" si="5"/>
        <v>22970</v>
      </c>
      <c r="Q51" s="45">
        <f t="shared" si="5"/>
        <v>0</v>
      </c>
      <c r="R51" s="45">
        <f t="shared" si="5"/>
        <v>788749</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2022-08-16T00:59:31Z</dcterms:modified>
</cp:coreProperties>
</file>