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C0C9527A-09F0-47D2-867C-327A4F0BDD48}" xr6:coauthVersionLast="45" xr6:coauthVersionMax="45" xr10:uidLastSave="{00000000-0000-0000-0000-000000000000}"/>
  <bookViews>
    <workbookView xWindow="-120" yWindow="-120" windowWidth="29040" windowHeight="15840" xr2:uid="{447E8E14-3655-481A-A5EB-9A992CF7831B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1" l="1"/>
  <c r="L39" i="1"/>
  <c r="Q51" i="1" l="1"/>
  <c r="L49" i="1"/>
  <c r="M48" i="1"/>
  <c r="O48" i="1" s="1"/>
  <c r="L47" i="1"/>
  <c r="K47" i="1"/>
  <c r="L46" i="1"/>
  <c r="M46" i="1"/>
  <c r="O46" i="1" s="1"/>
  <c r="L45" i="1"/>
  <c r="K45" i="1"/>
  <c r="M44" i="1"/>
  <c r="O44" i="1" s="1"/>
  <c r="L44" i="1"/>
  <c r="K44" i="1"/>
  <c r="L43" i="1"/>
  <c r="K43" i="1"/>
  <c r="M42" i="1"/>
  <c r="O42" i="1" s="1"/>
  <c r="L42" i="1"/>
  <c r="K42" i="1"/>
  <c r="L41" i="1"/>
  <c r="K41" i="1"/>
  <c r="M40" i="1"/>
  <c r="O40" i="1" s="1"/>
  <c r="L40" i="1"/>
  <c r="K40" i="1"/>
  <c r="K39" i="1"/>
  <c r="M38" i="1"/>
  <c r="O38" i="1" s="1"/>
  <c r="M36" i="1"/>
  <c r="O36" i="1" s="1"/>
  <c r="M34" i="1"/>
  <c r="O34" i="1" s="1"/>
  <c r="M32" i="1"/>
  <c r="O32" i="1" s="1"/>
  <c r="M28" i="1"/>
  <c r="O28" i="1" s="1"/>
  <c r="L25" i="1"/>
  <c r="K25" i="1"/>
  <c r="L24" i="1"/>
  <c r="M24" i="1"/>
  <c r="O24" i="1" s="1"/>
  <c r="L23" i="1"/>
  <c r="K23" i="1"/>
  <c r="L22" i="1"/>
  <c r="M22" i="1"/>
  <c r="O22" i="1" s="1"/>
  <c r="L21" i="1"/>
  <c r="K21" i="1"/>
  <c r="L20" i="1"/>
  <c r="M20" i="1"/>
  <c r="O20" i="1" s="1"/>
  <c r="L19" i="1"/>
  <c r="K19" i="1"/>
  <c r="L18" i="1"/>
  <c r="M18" i="1"/>
  <c r="O18" i="1" s="1"/>
  <c r="L17" i="1"/>
  <c r="K17" i="1"/>
  <c r="E51" i="1"/>
  <c r="M26" i="1" l="1"/>
  <c r="O26" i="1" s="1"/>
  <c r="L27" i="1"/>
  <c r="M30" i="1"/>
  <c r="O30" i="1" s="1"/>
  <c r="K29" i="1"/>
  <c r="K27" i="1"/>
  <c r="K31" i="1"/>
  <c r="M17" i="1"/>
  <c r="K18" i="1"/>
  <c r="M19" i="1"/>
  <c r="O19" i="1" s="1"/>
  <c r="K20" i="1"/>
  <c r="M21" i="1"/>
  <c r="O21" i="1" s="1"/>
  <c r="K22" i="1"/>
  <c r="M23" i="1"/>
  <c r="O23" i="1" s="1"/>
  <c r="K24" i="1"/>
  <c r="M25" i="1"/>
  <c r="O25" i="1" s="1"/>
  <c r="M27" i="1"/>
  <c r="O27" i="1" s="1"/>
  <c r="M29" i="1"/>
  <c r="O29" i="1" s="1"/>
  <c r="M31" i="1"/>
  <c r="O31" i="1" s="1"/>
  <c r="K35" i="1"/>
  <c r="K37" i="1"/>
  <c r="M39" i="1"/>
  <c r="M41" i="1"/>
  <c r="O41" i="1" s="1"/>
  <c r="M43" i="1"/>
  <c r="O43" i="1" s="1"/>
  <c r="M45" i="1"/>
  <c r="O45" i="1" s="1"/>
  <c r="K46" i="1"/>
  <c r="M47" i="1"/>
  <c r="O47" i="1" s="1"/>
  <c r="K48" i="1"/>
  <c r="M49" i="1"/>
  <c r="O49" i="1" s="1"/>
  <c r="M33" i="1"/>
  <c r="O33" i="1" s="1"/>
  <c r="M35" i="1"/>
  <c r="O35" i="1" s="1"/>
  <c r="M37" i="1"/>
  <c r="O37" i="1" s="1"/>
  <c r="L48" i="1"/>
  <c r="L26" i="1"/>
  <c r="L28" i="1"/>
  <c r="L30" i="1"/>
  <c r="L32" i="1"/>
  <c r="L34" i="1"/>
  <c r="L36" i="1"/>
  <c r="K38" i="1"/>
  <c r="K49" i="1"/>
  <c r="L29" i="1" l="1"/>
  <c r="L38" i="1"/>
  <c r="K30" i="1"/>
  <c r="K26" i="1"/>
  <c r="L31" i="1"/>
  <c r="R51" i="1"/>
  <c r="L37" i="1"/>
  <c r="L35" i="1"/>
  <c r="L33" i="1"/>
  <c r="M51" i="1"/>
  <c r="O17" i="1"/>
  <c r="O51" i="1" s="1"/>
  <c r="N51" i="1"/>
  <c r="K33" i="1"/>
  <c r="K36" i="1"/>
  <c r="K34" i="1"/>
  <c r="K32" i="1"/>
  <c r="K28" i="1"/>
  <c r="P51" i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<sst xmlns="http://schemas.openxmlformats.org/spreadsheetml/2006/main" count="301" uniqueCount="106">
  <si>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</si>
  <si>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</si>
  <si>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</si>
  <si>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</si>
  <si>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</si>
  <si>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</si>
  <si>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</si>
  <si>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</si>
  <si>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</si>
  <si>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</si>
  <si>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</si>
  <si>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</si>
  <si>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</si>
  <si>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</si>
  <si>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</si>
  <si>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</si>
  <si>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</si>
  <si>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</si>
  <si>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</si>
  <si>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</si>
  <si>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</si>
  <si>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</si>
  <si>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</si>
  <si>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</si>
  <si>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</si>
  <si>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</si>
  <si>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</si>
  <si>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</si>
  <si>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</si>
  <si>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</si>
  <si>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</si>
  <si>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</si>
  <si>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</si>
  <si>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</si>
  <si>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</si>
  <si>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</si>
  <si>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</si>
  <si>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</si>
  <si>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</si>
  <si>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</si>
  <si>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</si>
  <si>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</si>
  <si>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</si>
  <si>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</si>
  <si>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</si>
  <si>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</si>
  <si>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</si>
  <si>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</si>
  <si>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</si>
  <si>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</si>
  <si>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</si>
  <si>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</si>
  <si>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</si>
  <si>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</si>
  <si>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</si>
  <si>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</si>
  <si>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</si>
  <si>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</si>
  <si>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</si>
  <si>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</si>
  <si>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</si>
  <si>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</si>
  <si>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</si>
  <si>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</si>
  <si>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</si>
  <si>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</si>
  <si>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</si>
  <si>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</si>
  <si>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</si>
  <si>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</si>
  <si>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</si>
  <si>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</si>
  <si>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</si>
  <si>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</si>
  <si>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</si>
  <si>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</si>
  <si>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</si>
  <si>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</si>
  <si>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</si>
  <si>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</si>
  <si>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</si>
  <si>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</si>
  <si>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</si>
  <si>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</si>
  <si>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</si>
  <si>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</si>
  <si>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</si>
  <si>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</si>
  <si>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Royal ISD</t>
  </si>
  <si>
    <t>Goya Foods, Inc.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</si>
  <si>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</si>
  <si>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</si>
  <si>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</si>
  <si>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</si>
  <si>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</si>
  <si>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</si>
  <si>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</si>
  <si>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</si>
  <si>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</si>
  <si>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</si>
  <si>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</si>
  <si>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</si>
  <si>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</si>
  <si>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</si>
  <si>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12-10-2012</t>
  </si>
  <si>
    <t>237905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</si>
</sst>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49" fontId="2" fillId="0" borderId="4" xfId="3" applyNumberFormat="1" applyBorder="1" applyAlignment="1">
      <alignment horizontal="left"/>
    </xf>
    <xf numFmtId="165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ill="1" applyBorder="1"/>
    <xf numFmtId="166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6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2" fillId="0" borderId="0" xfId="0" applyFont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</cellXfs>
  <cellStyles count="5">
    <cellStyle name="Currency" xfId="1" builtinId="4"/>
    <cellStyle name="Currency 3" xfId="4" xr:uid="{441DBFB3-8ACF-4B36-BF78-8531A91B7C97}"/>
    <cellStyle name="Hyperlink" xfId="2" builtinId="8"/>
    <cellStyle name="Normal" xfId="0" builtinId="0"/>
    <cellStyle name="Normal 5" xfId="3" xr:uid="{71981B1A-A114-4B3E-BC5A-A5CDA7B6FF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1B50-DAE6-4C96-975F-43F9A406A401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10" sqref="H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105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230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6" t="s">
        <v>89</v>
      </c>
    </row>
    <row r="9" spans="1:22" x14ac:dyDescent="0.25">
      <c r="G9" s="10" t="s">
        <v>8</v>
      </c>
      <c r="H9" s="17">
        <v>20000000</v>
      </c>
    </row>
    <row r="10" spans="1:22" x14ac:dyDescent="0.25">
      <c r="G10" s="10" t="s">
        <v>9</v>
      </c>
      <c r="H10" s="53" t="s">
        <v>104</v>
      </c>
      <c r="I10" s="12"/>
    </row>
    <row r="11" spans="1:22" x14ac:dyDescent="0.25">
      <c r="G11" s="10" t="s">
        <v>10</v>
      </c>
      <c r="H11" s="18">
        <v>2013</v>
      </c>
      <c r="I11" s="12"/>
      <c r="P11" s="2" t="s">
        <v>11</v>
      </c>
    </row>
    <row r="12" spans="1:22" x14ac:dyDescent="0.25">
      <c r="G12" s="10" t="s">
        <v>12</v>
      </c>
      <c r="H12" s="18">
        <v>2015</v>
      </c>
      <c r="I12" s="12"/>
    </row>
    <row r="13" spans="1:22" x14ac:dyDescent="0.25">
      <c r="G13" s="19" t="s">
        <v>13</v>
      </c>
      <c r="H13" s="18">
        <v>2012</v>
      </c>
      <c r="I13" s="2" t="s">
        <v>14</v>
      </c>
    </row>
    <row r="14" spans="1:22" x14ac:dyDescent="0.25">
      <c r="G14" s="19" t="s">
        <v>15</v>
      </c>
      <c r="H14" s="18">
        <v>2025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90</v>
      </c>
      <c r="C17" s="24">
        <v>2003</v>
      </c>
      <c r="D17" s="24" t="s">
        <v>34</v>
      </c>
      <c r="E17" s="25" t="s">
        <v>90</v>
      </c>
      <c r="F17" s="25" t="s">
        <v>90</v>
      </c>
      <c r="G17" s="25" t="s">
        <v>90</v>
      </c>
      <c r="H17" s="25" t="s">
        <v>90</v>
      </c>
      <c r="I17" s="26" t="s">
        <v>90</v>
      </c>
      <c r="J17" s="26" t="s">
        <v>90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90</v>
      </c>
      <c r="O17" s="25" t="str">
        <f>IF(M17="","",N17+M17)</f>
        <v/>
      </c>
      <c r="P17" s="25" t="s">
        <v>90</v>
      </c>
      <c r="Q17" s="25"/>
      <c r="R17" s="25" t="s">
        <v>90</v>
      </c>
    </row>
    <row r="18" spans="2:23" x14ac:dyDescent="0.25">
      <c r="B18" s="24" t="s">
        <v>90</v>
      </c>
      <c r="C18" s="24">
        <v>2004</v>
      </c>
      <c r="D18" s="24" t="s">
        <v>35</v>
      </c>
      <c r="E18" s="25" t="s">
        <v>90</v>
      </c>
      <c r="F18" s="25" t="s">
        <v>90</v>
      </c>
      <c r="G18" s="25" t="s">
        <v>90</v>
      </c>
      <c r="H18" s="25" t="s">
        <v>90</v>
      </c>
      <c r="I18" s="26" t="s">
        <v>90</v>
      </c>
      <c r="J18" s="26" t="s">
        <v>90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90</v>
      </c>
      <c r="O18" s="25" t="str">
        <f t="shared" ref="O18:O49" si="3">IF(M18="","",N18+M18)</f>
        <v/>
      </c>
      <c r="P18" s="25" t="s">
        <v>90</v>
      </c>
      <c r="Q18" s="25"/>
      <c r="R18" s="25" t="s">
        <v>90</v>
      </c>
    </row>
    <row r="19" spans="2:23" x14ac:dyDescent="0.25">
      <c r="B19" s="24" t="s">
        <v>90</v>
      </c>
      <c r="C19" s="24">
        <v>2005</v>
      </c>
      <c r="D19" s="24" t="s">
        <v>36</v>
      </c>
      <c r="E19" s="25" t="s">
        <v>90</v>
      </c>
      <c r="F19" s="25" t="s">
        <v>90</v>
      </c>
      <c r="G19" s="25" t="s">
        <v>90</v>
      </c>
      <c r="H19" s="25" t="s">
        <v>90</v>
      </c>
      <c r="I19" s="26" t="s">
        <v>90</v>
      </c>
      <c r="J19" s="26" t="s">
        <v>90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90</v>
      </c>
      <c r="O19" s="25" t="str">
        <f t="shared" si="3"/>
        <v/>
      </c>
      <c r="P19" s="25" t="s">
        <v>90</v>
      </c>
      <c r="Q19" s="25"/>
      <c r="R19" s="25" t="s">
        <v>90</v>
      </c>
    </row>
    <row r="20" spans="2:23" x14ac:dyDescent="0.25">
      <c r="B20" s="24" t="s">
        <v>90</v>
      </c>
      <c r="C20" s="24">
        <v>2006</v>
      </c>
      <c r="D20" s="24" t="s">
        <v>37</v>
      </c>
      <c r="E20" s="25" t="s">
        <v>90</v>
      </c>
      <c r="F20" s="25" t="s">
        <v>90</v>
      </c>
      <c r="G20" s="25" t="s">
        <v>90</v>
      </c>
      <c r="H20" s="25" t="s">
        <v>90</v>
      </c>
      <c r="I20" s="26" t="s">
        <v>90</v>
      </c>
      <c r="J20" s="26" t="s">
        <v>90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90</v>
      </c>
      <c r="O20" s="25" t="str">
        <f t="shared" si="3"/>
        <v/>
      </c>
      <c r="P20" s="25" t="s">
        <v>90</v>
      </c>
      <c r="Q20" s="25"/>
      <c r="R20" s="25" t="s">
        <v>90</v>
      </c>
    </row>
    <row r="21" spans="2:23" x14ac:dyDescent="0.25">
      <c r="B21" s="24" t="s">
        <v>90</v>
      </c>
      <c r="C21" s="24">
        <v>2007</v>
      </c>
      <c r="D21" s="24" t="s">
        <v>38</v>
      </c>
      <c r="E21" s="25" t="s">
        <v>90</v>
      </c>
      <c r="F21" s="25" t="s">
        <v>90</v>
      </c>
      <c r="G21" s="25" t="s">
        <v>90</v>
      </c>
      <c r="H21" s="25" t="s">
        <v>90</v>
      </c>
      <c r="I21" s="26" t="s">
        <v>90</v>
      </c>
      <c r="J21" s="26" t="s">
        <v>90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90</v>
      </c>
      <c r="O21" s="25" t="str">
        <f t="shared" si="3"/>
        <v/>
      </c>
      <c r="P21" s="25" t="s">
        <v>90</v>
      </c>
      <c r="Q21" s="25"/>
      <c r="R21" s="25" t="s">
        <v>90</v>
      </c>
    </row>
    <row r="22" spans="2:23" x14ac:dyDescent="0.25">
      <c r="B22" s="24" t="s">
        <v>90</v>
      </c>
      <c r="C22" s="24">
        <v>2008</v>
      </c>
      <c r="D22" s="24" t="s">
        <v>39</v>
      </c>
      <c r="E22" s="25" t="s">
        <v>90</v>
      </c>
      <c r="F22" s="25" t="s">
        <v>90</v>
      </c>
      <c r="G22" s="25" t="s">
        <v>90</v>
      </c>
      <c r="H22" s="25" t="s">
        <v>90</v>
      </c>
      <c r="I22" s="26" t="s">
        <v>90</v>
      </c>
      <c r="J22" s="26" t="s">
        <v>90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90</v>
      </c>
      <c r="O22" s="25" t="str">
        <f t="shared" si="3"/>
        <v/>
      </c>
      <c r="P22" s="25" t="s">
        <v>90</v>
      </c>
      <c r="Q22" s="25"/>
      <c r="R22" s="25" t="s">
        <v>90</v>
      </c>
    </row>
    <row r="23" spans="2:23" x14ac:dyDescent="0.25">
      <c r="B23" s="24" t="s">
        <v>90</v>
      </c>
      <c r="C23" s="24">
        <v>2009</v>
      </c>
      <c r="D23" s="24" t="s">
        <v>40</v>
      </c>
      <c r="E23" s="25" t="s">
        <v>90</v>
      </c>
      <c r="F23" s="25" t="s">
        <v>90</v>
      </c>
      <c r="G23" s="25" t="s">
        <v>90</v>
      </c>
      <c r="H23" s="25" t="s">
        <v>90</v>
      </c>
      <c r="I23" s="26" t="s">
        <v>90</v>
      </c>
      <c r="J23" s="26" t="s">
        <v>90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90</v>
      </c>
      <c r="O23" s="25" t="str">
        <f t="shared" si="3"/>
        <v/>
      </c>
      <c r="P23" s="25" t="s">
        <v>90</v>
      </c>
      <c r="Q23" s="25"/>
      <c r="R23" s="25" t="s">
        <v>90</v>
      </c>
    </row>
    <row r="24" spans="2:23" x14ac:dyDescent="0.25">
      <c r="B24" s="24" t="s">
        <v>90</v>
      </c>
      <c r="C24" s="24">
        <v>2010</v>
      </c>
      <c r="D24" s="24" t="s">
        <v>41</v>
      </c>
      <c r="E24" s="25" t="s">
        <v>90</v>
      </c>
      <c r="F24" s="25" t="s">
        <v>90</v>
      </c>
      <c r="G24" s="25" t="s">
        <v>90</v>
      </c>
      <c r="H24" s="25" t="s">
        <v>90</v>
      </c>
      <c r="I24" s="26" t="s">
        <v>90</v>
      </c>
      <c r="J24" s="26" t="s">
        <v>90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90</v>
      </c>
      <c r="O24" s="25" t="str">
        <f t="shared" si="3"/>
        <v/>
      </c>
      <c r="P24" s="25" t="s">
        <v>90</v>
      </c>
      <c r="Q24" s="25"/>
      <c r="R24" s="25" t="s">
        <v>90</v>
      </c>
    </row>
    <row r="25" spans="2:23" x14ac:dyDescent="0.25">
      <c r="B25" s="24" t="s">
        <v>90</v>
      </c>
      <c r="C25" s="24">
        <v>2011</v>
      </c>
      <c r="D25" s="24" t="s">
        <v>42</v>
      </c>
      <c r="E25" s="25" t="s">
        <v>90</v>
      </c>
      <c r="F25" s="25" t="s">
        <v>90</v>
      </c>
      <c r="G25" s="25" t="s">
        <v>90</v>
      </c>
      <c r="H25" s="25" t="s">
        <v>90</v>
      </c>
      <c r="I25" s="26" t="s">
        <v>90</v>
      </c>
      <c r="J25" s="26" t="s">
        <v>90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90</v>
      </c>
      <c r="O25" s="25" t="str">
        <f t="shared" si="3"/>
        <v/>
      </c>
      <c r="P25" s="25" t="s">
        <v>90</v>
      </c>
      <c r="Q25" s="25"/>
      <c r="R25" s="25" t="s">
        <v>90</v>
      </c>
      <c r="T25" s="27"/>
      <c r="U25" s="27"/>
      <c r="V25" s="27"/>
      <c r="W25" s="27"/>
    </row>
    <row r="26" spans="2:23" x14ac:dyDescent="0.25">
      <c r="B26" s="24" t="s">
        <v>90</v>
      </c>
      <c r="C26" s="24">
        <v>2012</v>
      </c>
      <c r="D26" s="24" t="s">
        <v>43</v>
      </c>
      <c r="E26" s="25">
        <v>28184781</v>
      </c>
      <c r="F26" s="25">
        <v>0</v>
      </c>
      <c r="G26" s="25">
        <v>0</v>
      </c>
      <c r="H26" s="25">
        <v>0</v>
      </c>
      <c r="I26" s="26">
        <v>0.54500000000000004</v>
      </c>
      <c r="J26" s="26">
        <v>1.04</v>
      </c>
      <c r="K26" s="25">
        <f t="shared" si="0"/>
        <v>0</v>
      </c>
      <c r="L26" s="25">
        <f t="shared" si="1"/>
        <v>0</v>
      </c>
      <c r="M26" s="25">
        <f t="shared" si="2"/>
        <v>0</v>
      </c>
      <c r="N26" s="25">
        <v>0</v>
      </c>
      <c r="O26" s="25">
        <f t="shared" si="3"/>
        <v>0</v>
      </c>
      <c r="P26" s="25">
        <v>0</v>
      </c>
      <c r="Q26" s="25"/>
      <c r="R26" s="25">
        <v>0</v>
      </c>
    </row>
    <row r="27" spans="2:23" x14ac:dyDescent="0.25">
      <c r="B27" s="24" t="s">
        <v>91</v>
      </c>
      <c r="C27" s="24">
        <v>2013</v>
      </c>
      <c r="D27" s="24" t="s">
        <v>44</v>
      </c>
      <c r="E27" s="25">
        <v>28184781</v>
      </c>
      <c r="F27" s="25">
        <v>28184781</v>
      </c>
      <c r="G27" s="25">
        <v>28184781</v>
      </c>
      <c r="H27" s="25">
        <v>28184781</v>
      </c>
      <c r="I27" s="26">
        <v>0.55630000000000002</v>
      </c>
      <c r="J27" s="26">
        <v>1.04</v>
      </c>
      <c r="K27" s="25">
        <f t="shared" si="0"/>
        <v>449913.65910299995</v>
      </c>
      <c r="L27" s="25">
        <f t="shared" si="1"/>
        <v>449913.65910299995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92</v>
      </c>
      <c r="C28" s="24">
        <v>2014</v>
      </c>
      <c r="D28" s="24" t="s">
        <v>45</v>
      </c>
      <c r="E28" s="25">
        <v>28184781</v>
      </c>
      <c r="F28" s="25">
        <v>44108000</v>
      </c>
      <c r="G28" s="25">
        <v>44108000</v>
      </c>
      <c r="H28" s="25">
        <v>44108000</v>
      </c>
      <c r="I28" s="26">
        <v>0.5</v>
      </c>
      <c r="J28" s="26">
        <v>1.04</v>
      </c>
      <c r="K28" s="25">
        <f t="shared" si="0"/>
        <v>679263.2</v>
      </c>
      <c r="L28" s="25">
        <f t="shared" si="1"/>
        <v>679263.2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93</v>
      </c>
      <c r="C29" s="24">
        <v>2015</v>
      </c>
      <c r="D29" s="24" t="s">
        <v>46</v>
      </c>
      <c r="E29" s="25">
        <v>78699000</v>
      </c>
      <c r="F29" s="25">
        <v>38455290</v>
      </c>
      <c r="G29" s="25">
        <v>38455290</v>
      </c>
      <c r="H29" s="25">
        <v>20000000</v>
      </c>
      <c r="I29" s="26">
        <v>0.488817</v>
      </c>
      <c r="J29" s="26">
        <v>1.04</v>
      </c>
      <c r="K29" s="25">
        <f t="shared" si="0"/>
        <v>587911.01091930002</v>
      </c>
      <c r="L29" s="25">
        <f t="shared" si="1"/>
        <v>395975.99491929996</v>
      </c>
      <c r="M29" s="25">
        <f t="shared" si="2"/>
        <v>191935.016</v>
      </c>
      <c r="N29" s="25">
        <v>0</v>
      </c>
      <c r="O29" s="25">
        <f t="shared" si="3"/>
        <v>191935.016</v>
      </c>
      <c r="P29" s="25">
        <v>201685</v>
      </c>
      <c r="Q29" s="25"/>
      <c r="R29" s="25">
        <v>0</v>
      </c>
    </row>
    <row r="30" spans="2:23" x14ac:dyDescent="0.25">
      <c r="B30" s="24" t="s">
        <v>94</v>
      </c>
      <c r="C30" s="24">
        <v>2016</v>
      </c>
      <c r="D30" s="24" t="s">
        <v>47</v>
      </c>
      <c r="E30" s="25">
        <v>78699000</v>
      </c>
      <c r="F30" s="25">
        <v>20225790</v>
      </c>
      <c r="G30" s="25">
        <v>20225790</v>
      </c>
      <c r="H30" s="25">
        <v>20000000</v>
      </c>
      <c r="I30" s="26">
        <v>0.488817</v>
      </c>
      <c r="J30" s="26">
        <v>1.04</v>
      </c>
      <c r="K30" s="25">
        <f t="shared" si="0"/>
        <v>309215.31590429996</v>
      </c>
      <c r="L30" s="25">
        <f t="shared" si="1"/>
        <v>258889.25384715715</v>
      </c>
      <c r="M30" s="25">
        <f t="shared" si="2"/>
        <v>2348.2159999999999</v>
      </c>
      <c r="N30" s="25">
        <v>47977.846057142866</v>
      </c>
      <c r="O30" s="25">
        <f t="shared" si="3"/>
        <v>50326.062057142866</v>
      </c>
      <c r="P30" s="25">
        <v>0</v>
      </c>
      <c r="Q30" s="25"/>
      <c r="R30" s="25">
        <v>8938</v>
      </c>
    </row>
    <row r="31" spans="2:23" x14ac:dyDescent="0.25">
      <c r="B31" s="24" t="s">
        <v>95</v>
      </c>
      <c r="C31" s="24">
        <v>2017</v>
      </c>
      <c r="D31" s="24" t="s">
        <v>48</v>
      </c>
      <c r="E31" s="25">
        <v>78699000</v>
      </c>
      <c r="F31" s="25">
        <v>37735100</v>
      </c>
      <c r="G31" s="25">
        <v>27297810</v>
      </c>
      <c r="H31" s="25">
        <v>20000000</v>
      </c>
      <c r="I31" s="26">
        <v>0.35880000000000001</v>
      </c>
      <c r="J31" s="26">
        <v>1.17</v>
      </c>
      <c r="K31" s="25">
        <f t="shared" si="0"/>
        <v>417328.91927999997</v>
      </c>
      <c r="L31" s="25">
        <f t="shared" si="1"/>
        <v>283966.69622285705</v>
      </c>
      <c r="M31" s="25">
        <f t="shared" si="2"/>
        <v>85384.376999999993</v>
      </c>
      <c r="N31" s="25">
        <v>47977.846057142866</v>
      </c>
      <c r="O31" s="25">
        <f t="shared" si="3"/>
        <v>133362.22305714287</v>
      </c>
      <c r="P31" s="25">
        <v>0</v>
      </c>
      <c r="Q31" s="25"/>
      <c r="R31" s="25">
        <v>8538</v>
      </c>
    </row>
    <row r="32" spans="2:23" x14ac:dyDescent="0.25">
      <c r="B32" s="24" t="s">
        <v>96</v>
      </c>
      <c r="C32" s="24">
        <v>2018</v>
      </c>
      <c r="D32" s="24" t="s">
        <v>49</v>
      </c>
      <c r="E32" s="25">
        <v>78699000</v>
      </c>
      <c r="F32" s="25">
        <v>44621670</v>
      </c>
      <c r="G32" s="25">
        <v>44621670</v>
      </c>
      <c r="H32" s="25">
        <v>20000000</v>
      </c>
      <c r="I32" s="26">
        <v>0.35880000000000001</v>
      </c>
      <c r="J32" s="26">
        <v>1.17</v>
      </c>
      <c r="K32" s="25">
        <f t="shared" si="0"/>
        <v>682176.09095999994</v>
      </c>
      <c r="L32" s="25">
        <f t="shared" si="1"/>
        <v>346124.70590285707</v>
      </c>
      <c r="M32" s="25">
        <f t="shared" si="2"/>
        <v>288073.53899999999</v>
      </c>
      <c r="N32" s="25">
        <v>47977.846057142866</v>
      </c>
      <c r="O32" s="25">
        <f t="shared" si="3"/>
        <v>336051.38505714288</v>
      </c>
      <c r="P32" s="25">
        <v>228461</v>
      </c>
      <c r="Q32" s="25"/>
      <c r="R32" s="25">
        <v>2528</v>
      </c>
    </row>
    <row r="33" spans="2:18" x14ac:dyDescent="0.25">
      <c r="B33" s="24" t="s">
        <v>97</v>
      </c>
      <c r="C33" s="24">
        <v>2019</v>
      </c>
      <c r="D33" s="24" t="s">
        <v>50</v>
      </c>
      <c r="E33" s="25">
        <v>78998000</v>
      </c>
      <c r="F33" s="25">
        <v>48410630</v>
      </c>
      <c r="G33" s="25">
        <v>48410630</v>
      </c>
      <c r="H33" s="25">
        <v>20000000</v>
      </c>
      <c r="I33" s="26">
        <v>0.358817</v>
      </c>
      <c r="J33" s="26">
        <v>1.0683499999999999</v>
      </c>
      <c r="K33" s="25">
        <f t="shared" si="0"/>
        <v>690900.53585209989</v>
      </c>
      <c r="L33" s="25">
        <f t="shared" si="1"/>
        <v>339397.72418995708</v>
      </c>
      <c r="M33" s="25">
        <f t="shared" si="2"/>
        <v>303524.96560499998</v>
      </c>
      <c r="N33" s="25">
        <v>47977.846057142866</v>
      </c>
      <c r="O33" s="25">
        <f t="shared" si="3"/>
        <v>351502.81166214286</v>
      </c>
      <c r="P33" s="25">
        <v>21126</v>
      </c>
      <c r="Q33" s="25"/>
      <c r="R33" s="25">
        <v>31883</v>
      </c>
    </row>
    <row r="34" spans="2:18" x14ac:dyDescent="0.25">
      <c r="B34" s="24" t="s">
        <v>98</v>
      </c>
      <c r="C34" s="24">
        <v>2020</v>
      </c>
      <c r="D34" s="24" t="s">
        <v>51</v>
      </c>
      <c r="E34" s="28">
        <v>78998000</v>
      </c>
      <c r="F34" s="28">
        <v>41028000</v>
      </c>
      <c r="G34" s="28">
        <v>41028000</v>
      </c>
      <c r="H34" s="28">
        <v>20000000</v>
      </c>
      <c r="I34" s="29">
        <v>0.358817</v>
      </c>
      <c r="J34" s="29">
        <v>1.0548485035064934</v>
      </c>
      <c r="K34" s="28">
        <f t="shared" si="0"/>
        <v>579998.68277864414</v>
      </c>
      <c r="L34" s="28">
        <f t="shared" si="1"/>
        <v>310207.29340415576</v>
      </c>
      <c r="M34" s="28">
        <f t="shared" si="2"/>
        <v>221813.54331734541</v>
      </c>
      <c r="N34" s="28">
        <v>47977.846057142866</v>
      </c>
      <c r="O34" s="28">
        <f t="shared" si="3"/>
        <v>269791.38937448827</v>
      </c>
      <c r="P34" s="28">
        <v>0</v>
      </c>
      <c r="Q34" s="28"/>
      <c r="R34" s="28">
        <v>26979.138937448828</v>
      </c>
    </row>
    <row r="35" spans="2:18" x14ac:dyDescent="0.25">
      <c r="B35" s="24" t="s">
        <v>99</v>
      </c>
      <c r="C35" s="24">
        <v>2021</v>
      </c>
      <c r="D35" s="24" t="s">
        <v>52</v>
      </c>
      <c r="E35" s="28">
        <v>78998000</v>
      </c>
      <c r="F35" s="28">
        <v>39450000</v>
      </c>
      <c r="G35" s="28">
        <v>39450000</v>
      </c>
      <c r="H35" s="28">
        <v>20000000</v>
      </c>
      <c r="I35" s="29">
        <v>0.358817</v>
      </c>
      <c r="J35" s="29">
        <v>1.0548485035064934</v>
      </c>
      <c r="K35" s="28">
        <f t="shared" si="0"/>
        <v>557691.04113331158</v>
      </c>
      <c r="L35" s="28">
        <f t="shared" si="1"/>
        <v>304545.16114415578</v>
      </c>
      <c r="M35" s="28">
        <f t="shared" si="2"/>
        <v>205168.03393201294</v>
      </c>
      <c r="N35" s="28">
        <v>47977.846057142866</v>
      </c>
      <c r="O35" s="28">
        <f t="shared" si="3"/>
        <v>253145.8799891558</v>
      </c>
      <c r="P35" s="28">
        <v>0</v>
      </c>
      <c r="Q35" s="28"/>
      <c r="R35" s="28">
        <v>25314.58799891558</v>
      </c>
    </row>
    <row r="36" spans="2:18" x14ac:dyDescent="0.25">
      <c r="B36" s="24" t="s">
        <v>100</v>
      </c>
      <c r="C36" s="24">
        <v>2022</v>
      </c>
      <c r="D36" s="24" t="s">
        <v>53</v>
      </c>
      <c r="E36" s="28">
        <v>78998000</v>
      </c>
      <c r="F36" s="28">
        <v>37872000</v>
      </c>
      <c r="G36" s="28">
        <v>37872000</v>
      </c>
      <c r="H36" s="28">
        <v>20000000</v>
      </c>
      <c r="I36" s="29">
        <v>0.358817</v>
      </c>
      <c r="J36" s="29">
        <v>1.0548485035064934</v>
      </c>
      <c r="K36" s="28">
        <f t="shared" si="0"/>
        <v>535383.39948797913</v>
      </c>
      <c r="L36" s="28">
        <f t="shared" si="1"/>
        <v>298883.02888415573</v>
      </c>
      <c r="M36" s="28">
        <f t="shared" si="2"/>
        <v>188522.52454668048</v>
      </c>
      <c r="N36" s="28">
        <v>47977.846057142866</v>
      </c>
      <c r="O36" s="28">
        <f t="shared" si="3"/>
        <v>236500.37060382334</v>
      </c>
      <c r="P36" s="28">
        <v>0</v>
      </c>
      <c r="Q36" s="28"/>
      <c r="R36" s="28">
        <v>23650.037060382336</v>
      </c>
    </row>
    <row r="37" spans="2:18" x14ac:dyDescent="0.25">
      <c r="B37" s="24" t="s">
        <v>101</v>
      </c>
      <c r="C37" s="24">
        <v>2023</v>
      </c>
      <c r="D37" s="24" t="s">
        <v>54</v>
      </c>
      <c r="E37" s="28">
        <v>78998000</v>
      </c>
      <c r="F37" s="28">
        <v>36294000</v>
      </c>
      <c r="G37" s="28">
        <v>36294000</v>
      </c>
      <c r="H37" s="28">
        <v>36294000</v>
      </c>
      <c r="I37" s="29">
        <v>0.358817</v>
      </c>
      <c r="J37" s="29">
        <v>1.0548485035064934</v>
      </c>
      <c r="K37" s="28">
        <f t="shared" si="0"/>
        <v>513075.75784264668</v>
      </c>
      <c r="L37" s="28">
        <f t="shared" si="1"/>
        <v>513075.75784264674</v>
      </c>
      <c r="M37" s="28">
        <f t="shared" si="2"/>
        <v>0</v>
      </c>
      <c r="N37" s="28">
        <v>-5.8207660913467407E-11</v>
      </c>
      <c r="O37" s="28">
        <f t="shared" si="3"/>
        <v>-5.8207660913467407E-11</v>
      </c>
      <c r="P37" s="28">
        <v>0</v>
      </c>
      <c r="Q37" s="28"/>
      <c r="R37" s="28">
        <v>0</v>
      </c>
    </row>
    <row r="38" spans="2:18" x14ac:dyDescent="0.25">
      <c r="B38" s="24" t="s">
        <v>102</v>
      </c>
      <c r="C38" s="24">
        <v>2024</v>
      </c>
      <c r="D38" s="24" t="s">
        <v>55</v>
      </c>
      <c r="E38" s="28">
        <v>78998000</v>
      </c>
      <c r="F38" s="28">
        <v>34716000</v>
      </c>
      <c r="G38" s="28">
        <v>34716000</v>
      </c>
      <c r="H38" s="28">
        <v>34716000</v>
      </c>
      <c r="I38" s="29">
        <v>0.358817</v>
      </c>
      <c r="J38" s="29">
        <v>1.0548485035064934</v>
      </c>
      <c r="K38" s="28">
        <f t="shared" si="0"/>
        <v>490768.11619731423</v>
      </c>
      <c r="L38" s="28">
        <f t="shared" si="1"/>
        <v>490768.11619731423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0</v>
      </c>
    </row>
    <row r="39" spans="2:18" x14ac:dyDescent="0.25">
      <c r="B39" s="24" t="s">
        <v>103</v>
      </c>
      <c r="C39" s="24">
        <v>2025</v>
      </c>
      <c r="D39" s="24" t="s">
        <v>56</v>
      </c>
      <c r="E39" s="28">
        <v>78998000</v>
      </c>
      <c r="F39" s="28">
        <v>33269500</v>
      </c>
      <c r="G39" s="28">
        <v>33269500</v>
      </c>
      <c r="H39" s="28">
        <v>33269500</v>
      </c>
      <c r="I39" s="29">
        <v>0.358817</v>
      </c>
      <c r="J39" s="29">
        <v>1.0548485035064934</v>
      </c>
      <c r="K39" s="28">
        <f t="shared" si="0"/>
        <v>470319.44468909281</v>
      </c>
      <c r="L39" s="28">
        <f t="shared" si="1"/>
        <v>470319.44468909281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90</v>
      </c>
      <c r="C40" s="24">
        <v>2026</v>
      </c>
      <c r="D40" s="24" t="s">
        <v>57</v>
      </c>
      <c r="E40" s="28" t="s">
        <v>90</v>
      </c>
      <c r="F40" s="28" t="s">
        <v>90</v>
      </c>
      <c r="G40" s="28" t="s">
        <v>90</v>
      </c>
      <c r="H40" s="28" t="s">
        <v>90</v>
      </c>
      <c r="I40" s="29" t="s">
        <v>90</v>
      </c>
      <c r="J40" s="29" t="s">
        <v>90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90</v>
      </c>
      <c r="O40" s="28" t="str">
        <f t="shared" si="3"/>
        <v/>
      </c>
      <c r="P40" s="28" t="s">
        <v>90</v>
      </c>
      <c r="Q40" s="28"/>
      <c r="R40" s="28" t="s">
        <v>90</v>
      </c>
    </row>
    <row r="41" spans="2:18" x14ac:dyDescent="0.25">
      <c r="B41" s="24" t="s">
        <v>90</v>
      </c>
      <c r="C41" s="24">
        <v>2027</v>
      </c>
      <c r="D41" s="24" t="s">
        <v>58</v>
      </c>
      <c r="E41" s="28" t="s">
        <v>90</v>
      </c>
      <c r="F41" s="28" t="s">
        <v>90</v>
      </c>
      <c r="G41" s="28" t="s">
        <v>90</v>
      </c>
      <c r="H41" s="28" t="s">
        <v>90</v>
      </c>
      <c r="I41" s="29" t="s">
        <v>90</v>
      </c>
      <c r="J41" s="29" t="s">
        <v>90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90</v>
      </c>
      <c r="O41" s="28" t="str">
        <f t="shared" si="3"/>
        <v/>
      </c>
      <c r="P41" s="28" t="s">
        <v>90</v>
      </c>
      <c r="Q41" s="28"/>
      <c r="R41" s="28" t="s">
        <v>90</v>
      </c>
    </row>
    <row r="42" spans="2:18" x14ac:dyDescent="0.25">
      <c r="B42" s="24" t="s">
        <v>90</v>
      </c>
      <c r="C42" s="24">
        <v>2028</v>
      </c>
      <c r="D42" s="24" t="s">
        <v>59</v>
      </c>
      <c r="E42" s="28" t="s">
        <v>90</v>
      </c>
      <c r="F42" s="28" t="s">
        <v>90</v>
      </c>
      <c r="G42" s="28" t="s">
        <v>90</v>
      </c>
      <c r="H42" s="28" t="s">
        <v>90</v>
      </c>
      <c r="I42" s="29" t="s">
        <v>90</v>
      </c>
      <c r="J42" s="29" t="s">
        <v>90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90</v>
      </c>
      <c r="O42" s="28" t="str">
        <f t="shared" si="3"/>
        <v/>
      </c>
      <c r="P42" s="28" t="s">
        <v>90</v>
      </c>
      <c r="Q42" s="28"/>
      <c r="R42" s="28" t="s">
        <v>90</v>
      </c>
    </row>
    <row r="43" spans="2:18" x14ac:dyDescent="0.25">
      <c r="B43" s="24" t="s">
        <v>90</v>
      </c>
      <c r="C43" s="24">
        <v>2029</v>
      </c>
      <c r="D43" s="24" t="s">
        <v>60</v>
      </c>
      <c r="E43" s="28" t="s">
        <v>90</v>
      </c>
      <c r="F43" s="28" t="s">
        <v>90</v>
      </c>
      <c r="G43" s="28" t="s">
        <v>90</v>
      </c>
      <c r="H43" s="28" t="s">
        <v>90</v>
      </c>
      <c r="I43" s="29" t="s">
        <v>90</v>
      </c>
      <c r="J43" s="29" t="s">
        <v>90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90</v>
      </c>
      <c r="O43" s="28" t="str">
        <f t="shared" si="3"/>
        <v/>
      </c>
      <c r="P43" s="28" t="s">
        <v>90</v>
      </c>
      <c r="Q43" s="28"/>
      <c r="R43" s="28" t="s">
        <v>90</v>
      </c>
    </row>
    <row r="44" spans="2:18" x14ac:dyDescent="0.25">
      <c r="B44" s="24" t="s">
        <v>90</v>
      </c>
      <c r="C44" s="24">
        <v>2030</v>
      </c>
      <c r="D44" s="24" t="s">
        <v>61</v>
      </c>
      <c r="E44" s="28" t="s">
        <v>90</v>
      </c>
      <c r="F44" s="28" t="s">
        <v>90</v>
      </c>
      <c r="G44" s="28" t="s">
        <v>90</v>
      </c>
      <c r="H44" s="28" t="s">
        <v>90</v>
      </c>
      <c r="I44" s="29" t="s">
        <v>90</v>
      </c>
      <c r="J44" s="29" t="s">
        <v>90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90</v>
      </c>
      <c r="O44" s="28" t="str">
        <f t="shared" si="3"/>
        <v/>
      </c>
      <c r="P44" s="28" t="s">
        <v>90</v>
      </c>
      <c r="Q44" s="28"/>
      <c r="R44" s="28" t="s">
        <v>90</v>
      </c>
    </row>
    <row r="45" spans="2:18" x14ac:dyDescent="0.25">
      <c r="B45" s="24" t="s">
        <v>90</v>
      </c>
      <c r="C45" s="24">
        <v>2031</v>
      </c>
      <c r="D45" s="24" t="s">
        <v>62</v>
      </c>
      <c r="E45" s="28" t="s">
        <v>90</v>
      </c>
      <c r="F45" s="28" t="s">
        <v>90</v>
      </c>
      <c r="G45" s="28" t="s">
        <v>90</v>
      </c>
      <c r="H45" s="28" t="s">
        <v>90</v>
      </c>
      <c r="I45" s="29" t="s">
        <v>90</v>
      </c>
      <c r="J45" s="29" t="s">
        <v>90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90</v>
      </c>
      <c r="O45" s="28" t="str">
        <f t="shared" si="3"/>
        <v/>
      </c>
      <c r="P45" s="28" t="s">
        <v>90</v>
      </c>
      <c r="Q45" s="28"/>
      <c r="R45" s="28" t="s">
        <v>90</v>
      </c>
    </row>
    <row r="46" spans="2:18" x14ac:dyDescent="0.25">
      <c r="B46" s="24" t="s">
        <v>90</v>
      </c>
      <c r="C46" s="24">
        <v>2032</v>
      </c>
      <c r="D46" s="24" t="s">
        <v>63</v>
      </c>
      <c r="E46" s="28" t="s">
        <v>90</v>
      </c>
      <c r="F46" s="28" t="s">
        <v>90</v>
      </c>
      <c r="G46" s="28" t="s">
        <v>90</v>
      </c>
      <c r="H46" s="28" t="s">
        <v>90</v>
      </c>
      <c r="I46" s="29" t="s">
        <v>90</v>
      </c>
      <c r="J46" s="29" t="s">
        <v>90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90</v>
      </c>
      <c r="O46" s="28" t="str">
        <f t="shared" si="3"/>
        <v/>
      </c>
      <c r="P46" s="28" t="s">
        <v>90</v>
      </c>
      <c r="Q46" s="28"/>
      <c r="R46" s="28" t="s">
        <v>90</v>
      </c>
    </row>
    <row r="47" spans="2:18" x14ac:dyDescent="0.25">
      <c r="B47" s="24" t="s">
        <v>90</v>
      </c>
      <c r="C47" s="24">
        <v>2033</v>
      </c>
      <c r="D47" s="24" t="s">
        <v>64</v>
      </c>
      <c r="E47" s="28" t="s">
        <v>90</v>
      </c>
      <c r="F47" s="28" t="s">
        <v>90</v>
      </c>
      <c r="G47" s="28" t="s">
        <v>90</v>
      </c>
      <c r="H47" s="28" t="s">
        <v>90</v>
      </c>
      <c r="I47" s="29" t="s">
        <v>90</v>
      </c>
      <c r="J47" s="29" t="s">
        <v>90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90</v>
      </c>
      <c r="O47" s="28" t="str">
        <f t="shared" si="3"/>
        <v/>
      </c>
      <c r="P47" s="28" t="s">
        <v>90</v>
      </c>
      <c r="Q47" s="28"/>
      <c r="R47" s="28" t="s">
        <v>90</v>
      </c>
    </row>
    <row r="48" spans="2:18" x14ac:dyDescent="0.25">
      <c r="B48" s="24" t="s">
        <v>90</v>
      </c>
      <c r="C48" s="24">
        <v>2034</v>
      </c>
      <c r="D48" s="24" t="s">
        <v>65</v>
      </c>
      <c r="E48" s="28" t="s">
        <v>90</v>
      </c>
      <c r="F48" s="28" t="s">
        <v>90</v>
      </c>
      <c r="G48" s="28" t="s">
        <v>90</v>
      </c>
      <c r="H48" s="28" t="s">
        <v>90</v>
      </c>
      <c r="I48" s="29" t="s">
        <v>90</v>
      </c>
      <c r="J48" s="29" t="s">
        <v>90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90</v>
      </c>
      <c r="O48" s="28" t="str">
        <f t="shared" si="3"/>
        <v/>
      </c>
      <c r="P48" s="28" t="s">
        <v>90</v>
      </c>
      <c r="Q48" s="28"/>
      <c r="R48" s="28" t="s">
        <v>90</v>
      </c>
    </row>
    <row r="49" spans="2:19" x14ac:dyDescent="0.25">
      <c r="B49" s="24" t="s">
        <v>90</v>
      </c>
      <c r="C49" s="24">
        <v>2035</v>
      </c>
      <c r="D49" s="24" t="s">
        <v>66</v>
      </c>
      <c r="E49" s="28" t="s">
        <v>90</v>
      </c>
      <c r="F49" s="28" t="s">
        <v>90</v>
      </c>
      <c r="G49" s="28" t="s">
        <v>90</v>
      </c>
      <c r="H49" s="28" t="s">
        <v>90</v>
      </c>
      <c r="I49" s="29" t="s">
        <v>90</v>
      </c>
      <c r="J49" s="29" t="s">
        <v>90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90</v>
      </c>
      <c r="O49" s="28" t="str">
        <f t="shared" si="3"/>
        <v/>
      </c>
      <c r="P49" s="28" t="s">
        <v>90</v>
      </c>
      <c r="Q49" s="28"/>
      <c r="R49" s="28" t="s">
        <v>90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78998000</v>
      </c>
      <c r="F51" s="32"/>
      <c r="G51" s="32"/>
      <c r="H51" s="32"/>
      <c r="I51" s="33"/>
      <c r="J51" s="33"/>
      <c r="K51" s="32"/>
      <c r="L51" s="32"/>
      <c r="M51" s="34">
        <f>SUM(M17:M49)</f>
        <v>1486770.215401039</v>
      </c>
      <c r="N51" s="34">
        <f t="shared" ref="N51:R51" si="4">SUM(N17:N49)</f>
        <v>335844.92240000004</v>
      </c>
      <c r="O51" s="34">
        <f t="shared" si="4"/>
        <v>1822615.1378010388</v>
      </c>
      <c r="P51" s="34">
        <f t="shared" si="4"/>
        <v>451272</v>
      </c>
      <c r="Q51" s="34">
        <f t="shared" si="4"/>
        <v>0</v>
      </c>
      <c r="R51" s="34">
        <f t="shared" si="4"/>
        <v>127830.76399674674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013449AC-6F0E-4868-8087-4FDC80AFA0AF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2020-07-21T20:25:57Z</dcterms:created>
  <dcterms:modified xsi:type="dcterms:W3CDTF">2020-08-21T19:45:13Z</dcterms:modified>
</cp:coreProperties>
</file>