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_Reports\2018 Biennial Progress Report &amp; Annual Eligibility Report\P&amp;L\CDR\"/>
    </mc:Choice>
  </mc:AlternateContent>
  <bookViews>
    <workbookView xWindow="0" yWindow="0" windowWidth="23475" windowHeight="10980"/>
  </bookViews>
  <sheets>
    <sheet name="3D-CDR-2018" sheetId="2" r:id="rId1"/>
    <sheet name="3D-CDR-2018 Instr" sheetId="1" r:id="rId2"/>
  </sheets>
  <externalReferences>
    <externalReference r:id="rId3"/>
  </externalReferences>
  <definedNames>
    <definedName name="_xlnm.Print_Area" localSheetId="0">'3D-CDR-2018'!$A$1:$U$64</definedName>
    <definedName name="_xlnm.Print_Area" localSheetId="1">'3D-CDR-2018 Instr'!$A$1:$A$24</definedName>
    <definedName name="Z_0D3E1162_75D5_41D6_B7F3_27A55EA8EB2C_.wvu.PrintArea" localSheetId="0" hidden="1">'3D-CDR-2018'!$A$2:$U$64</definedName>
    <definedName name="Z_0D3E1162_75D5_41D6_B7F3_27A55EA8EB2C_.wvu.PrintArea" localSheetId="1" hidden="1">'3D-CDR-2018 Instr'!$A$2:$A$26</definedName>
    <definedName name="Z_4EB365B0_F55C_4F98_A2C6_17E8CFD3E5EA_.wvu.PrintArea" localSheetId="0" hidden="1">'3D-CDR-2018'!$A$2:$U$64</definedName>
    <definedName name="Z_4EB365B0_F55C_4F98_A2C6_17E8CFD3E5EA_.wvu.PrintArea" localSheetId="1" hidden="1">'3D-CDR-2018 Instr'!$A$2:$B$26</definedName>
    <definedName name="Z_AA2B6685_5687_440D_AB04_87EBC99A1891_.wvu.PrintArea" localSheetId="0" hidden="1">'3D-CDR-2018'!$A$2:$U$64</definedName>
    <definedName name="Z_AA2B6685_5687_440D_AB04_87EBC99A1891_.wvu.PrintArea" localSheetId="1" hidden="1">'3D-CDR-2018 Instr'!$A$2:$B$26</definedName>
  </definedNames>
  <calcPr calcId="162913" iterateCount="1000" iterateDelta="1.0000000000000001E-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B37" i="2"/>
  <c r="B36" i="2"/>
  <c r="B35" i="2"/>
  <c r="B34" i="2"/>
  <c r="B33" i="2"/>
  <c r="B32" i="2"/>
  <c r="B31" i="2"/>
  <c r="B30" i="2"/>
  <c r="B29" i="2"/>
  <c r="B28" i="2"/>
  <c r="B27" i="2"/>
  <c r="B26" i="2"/>
  <c r="B25" i="2"/>
</calcChain>
</file>

<file path=xl/sharedStrings.xml><?xml version="1.0" encoding="utf-8"?>
<sst xmlns="http://schemas.openxmlformats.org/spreadsheetml/2006/main" count="116" uniqueCount="109">
  <si>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</si>
  <si>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</si>
  <si>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</si>
  <si>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</si>
  <si>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</si>
  <si>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</si>
  <si>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</si>
  <si>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</si>
  <si>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</si>
  <si>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</si>
  <si>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</si>
  <si>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</si>
  <si>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</si>
  <si>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</si>
  <si>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</si>
  <si>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</si>
  <si>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</si>
  <si>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</si>
  <si>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</si>
  <si>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</si>
  <si>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</si>
  <si>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</si>
  <si>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</si>
  <si>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</si>
  <si>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</si>
  <si>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</si>
  <si>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</si>
  <si>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</si>
  <si>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</si>
  <si>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</si>
  <si>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</si>
  <si>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 xml:space="preserve">Total Tax Levy (I&amp;S and M&amp;O)  with limitation </t>
    </r>
    <r>
      <rPr>
        <sz val="11"/>
        <rFont val="Calibri"/>
        <family val="2"/>
        <scheme val="minor"/>
      </rPr>
      <t>and After Application of Any Tax Credit</t>
    </r>
  </si>
  <si>
    <t xml:space="preserve">Gross Tax Savings through Limitation </t>
  </si>
  <si>
    <t>Gross Tax Savings through Tax Credit</t>
  </si>
  <si>
    <t xml:space="preserve"> Total Gross Tax Savings </t>
  </si>
  <si>
    <t>Revenue Protection Payments</t>
  </si>
  <si>
    <t>Extraordinary Educational Expense Payments</t>
  </si>
  <si>
    <r>
      <t>Supplemental Payments (Paid</t>
    </r>
    <r>
      <rPr>
        <sz val="11"/>
        <rFont val="Calibri"/>
        <family val="2"/>
        <scheme val="minor"/>
      </rPr>
      <t>/Estimated to be Paid)</t>
    </r>
  </si>
  <si>
    <t>2003-2004</t>
  </si>
  <si>
    <t>2004-2005</t>
  </si>
  <si>
    <t>2005-2006</t>
  </si>
  <si>
    <t>2006-2007</t>
  </si>
  <si>
    <t>2007-2008</t>
  </si>
  <si>
    <t>2008-2009</t>
  </si>
  <si>
    <t>2009-2010</t>
  </si>
  <si>
    <t>2010-2011</t>
  </si>
  <si>
    <t>2011-2012</t>
  </si>
  <si>
    <t>2012-2013</t>
  </si>
  <si>
    <t>2013-2014</t>
  </si>
  <si>
    <t>2014-2015</t>
  </si>
  <si>
    <t>2015-2016</t>
  </si>
  <si>
    <t>2016-2017</t>
  </si>
  <si>
    <t>2017-2018</t>
  </si>
  <si>
    <t>2018-2019</t>
  </si>
  <si>
    <t>2019-2020</t>
  </si>
  <si>
    <t>2020-2021</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</si>
  <si>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</si>
  <si>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</si>
  <si>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</si>
  <si>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</si>
  <si>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</si>
  <si>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</si>
  <si>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</si>
  <si>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</si>
  <si>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</si>
  <si>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</si>
  <si>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</si>
  <si>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</si>
  <si>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</si>
  <si>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</si>
  <si>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</si>
  <si>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</si>
  <si>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</si>
  <si>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</si>
  <si>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</si>
  <si>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</si>
  <si>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</si>
  <si>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</si>
  <si>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</si>
  <si>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</si>
  <si>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r>
      <t xml:space="preserve">"QTP1" and "QTP2": the two </t>
    </r>
    <r>
      <rPr>
        <i/>
        <sz val="11"/>
        <rFont val="Calibri"/>
        <family val="2"/>
        <scheme val="minor"/>
      </rPr>
      <t>complete</t>
    </r>
    <r>
      <rPr>
        <sz val="11"/>
        <rFont val="Calibri"/>
        <family val="2"/>
        <scheme val="minor"/>
      </rPr>
      <t xml:space="preserve"> years of the qualifying time period</t>
    </r>
  </si>
  <si>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</si>
  <si>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</si>
  <si>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</si>
  <si>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</si>
  <si>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</si>
  <si>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</si>
  <si>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Instructions for Three-Digit - Biennial Chapter 313 Cost Data Request - 50-827A (CDR) form - 2018</t>
  </si>
  <si>
    <t>School districts or their consultants are required to complete all  2018  CDR forms and submit them to the Comptroller's office in electronic format by August 15, 2018.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</si>
  <si>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 xml:space="preserve">Completion of the CDR form is not required if the reporting year 2017 is subsequent to the project's "maintain viability period."  </t>
  </si>
  <si>
    <r>
      <t>Three-Digit - Biennial Chapter 313 Cost Data Request - 50-827A -</t>
    </r>
    <r>
      <rPr>
        <sz val="14"/>
        <color theme="1"/>
        <rFont val="Calibri"/>
        <family val="2"/>
        <scheme val="minor"/>
      </rPr>
      <t xml:space="preserve"> </t>
    </r>
    <r>
      <rPr>
        <b/>
        <sz val="14"/>
        <color theme="1"/>
        <rFont val="Calibri"/>
        <family val="2"/>
        <scheme val="minor"/>
      </rPr>
      <t xml:space="preserve">2018 (CDR) </t>
    </r>
  </si>
  <si>
    <t xml:space="preserve">For 2017 and prior years, values are best "actuals."  For 2018 and subsequent years, values are estimates for Chapter 313 informational purposes only.   </t>
  </si>
  <si>
    <r>
      <t xml:space="preserve">A spreadsheet of the 50-767 property values used in the Comptroller's Property Value Study (PVS) for the </t>
    </r>
    <r>
      <rPr>
        <b/>
        <i/>
        <sz val="11"/>
        <rFont val="Calibri"/>
        <family val="2"/>
        <scheme val="minor"/>
      </rPr>
      <t>reporting year (2017)</t>
    </r>
    <r>
      <rPr>
        <sz val="11"/>
        <rFont val="Calibri"/>
        <family val="2"/>
        <scheme val="minor"/>
      </rPr>
      <t xml:space="preserve">, and the </t>
    </r>
    <r>
      <rPr>
        <b/>
        <i/>
        <sz val="11"/>
        <rFont val="Calibri"/>
        <family val="2"/>
        <scheme val="minor"/>
      </rPr>
      <t>year preceding the reporting year (2016)</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</si>
  <si>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 xml:space="preserve">If a CDR being submitted is revised please note that in spreadsheet cell J4 by inserting "Revised, DD-MM-YYYY" </t>
  </si>
  <si>
    <t>In the cell for "Current agreement holder(s)" please list all agreement holders that are a party to the limitation agreement. [Please separate current agreement holder(s) names with semicolons.  Use as many semicolons as needed.]</t>
  </si>
  <si>
    <r>
      <t>Ver. CDR-3D-</t>
    </r>
    <r>
      <rPr>
        <sz val="11"/>
        <rFont val="Calibri"/>
        <family val="2"/>
        <scheme val="minor"/>
      </rPr>
      <t>2018.V1</t>
    </r>
  </si>
  <si>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</si>
  <si>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</si>
  <si>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CDR-3D-2018-T1</t>
  </si>
  <si>
    <t>CDR-3D-2018-T2</t>
  </si>
  <si>
    <t>Manufacturing</t>
  </si>
  <si>
    <t>Terry W. Smith</t>
  </si>
  <si>
    <t>Powell &amp; Leon, LLP</t>
  </si>
  <si>
    <t>(512) 494-1177</t>
  </si>
  <si>
    <t>tsmith@powell-leon.com</t>
  </si>
  <si>
    <t>12-12-2011</t>
  </si>
  <si>
    <t>Barbers Hill ISD</t>
  </si>
  <si>
    <t>Oneok Hydrocarbon, LP</t>
  </si>
  <si>
    <t>Date of original agreement (MM-DD-YYYY)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</si>
</sst>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0"/>
    <numFmt numFmtId="165" formatCode="&quot;$&quot;#,##0"/>
    <numFmt numFmtId="166" formatCode="0.000"/>
  </numFmts>
  <fonts count="14">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sz val="14"/>
      <color theme="1"/>
      <name val="Calibri"/>
      <family val="2"/>
      <scheme val="minor"/>
    </font>
    <font>
      <i/>
      <sz val="1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
      <u/>
      <sz val="10"/>
      <color indexed="12"/>
      <name val="Arial MT"/>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rgb="FFDCE6F1"/>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alignment vertical="top"/>
      <protection locked="0"/>
    </xf>
  </cellStyleXfs>
  <cellXfs count="77">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0" fontId="0" fillId="0" borderId="0" xfId="0" applyFont="1" applyFill="1" applyBorder="1"/>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5" fontId="0" fillId="2" borderId="1" xfId="1" applyNumberFormat="1" applyFont="1" applyFill="1" applyBorder="1"/>
    <xf numFmtId="166" fontId="0" fillId="2" borderId="1" xfId="0" applyNumberFormat="1" applyFont="1" applyFill="1" applyBorder="1"/>
    <xf numFmtId="0" fontId="0" fillId="0" borderId="0" xfId="0" applyFill="1"/>
    <xf numFmtId="0" fontId="0" fillId="0" borderId="0" xfId="0" applyFont="1" applyFill="1"/>
    <xf numFmtId="165" fontId="0" fillId="0" borderId="1" xfId="0" applyNumberFormat="1" applyFont="1" applyFill="1" applyBorder="1"/>
    <xf numFmtId="0" fontId="0" fillId="0" borderId="1" xfId="0" applyFont="1" applyFill="1" applyBorder="1"/>
    <xf numFmtId="165"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4" fillId="2" borderId="1" xfId="0" applyFont="1" applyFill="1" applyBorder="1" applyAlignment="1">
      <alignment horizontal="left"/>
    </xf>
    <xf numFmtId="0" fontId="0" fillId="2" borderId="0" xfId="0" applyFont="1" applyFill="1"/>
    <xf numFmtId="0" fontId="0" fillId="0" borderId="0" xfId="0" applyFont="1" applyBorder="1" applyAlignment="1">
      <alignment horizontal="right"/>
    </xf>
    <xf numFmtId="0" fontId="0" fillId="0" borderId="4" xfId="0" applyFont="1" applyFill="1" applyBorder="1"/>
    <xf numFmtId="0" fontId="0" fillId="0" borderId="0" xfId="0" applyFont="1" applyBorder="1"/>
    <xf numFmtId="0" fontId="4" fillId="3" borderId="1" xfId="0" applyFont="1" applyFill="1" applyBorder="1" applyAlignment="1">
      <alignment horizontal="left"/>
    </xf>
    <xf numFmtId="0" fontId="0" fillId="3" borderId="0" xfId="0" applyFont="1" applyFill="1"/>
    <xf numFmtId="0" fontId="4" fillId="0" borderId="0" xfId="0" applyFont="1" applyBorder="1" applyAlignment="1">
      <alignment horizontal="right"/>
    </xf>
    <xf numFmtId="0" fontId="0" fillId="0" borderId="5" xfId="0" applyFont="1" applyFill="1" applyBorder="1"/>
    <xf numFmtId="0" fontId="0" fillId="0" borderId="4" xfId="0" applyFont="1" applyBorder="1"/>
    <xf numFmtId="0" fontId="4" fillId="0" borderId="0" xfId="0" applyFont="1" applyAlignment="1">
      <alignment horizontal="left"/>
    </xf>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10" fillId="0" borderId="1" xfId="0" applyFont="1" applyBorder="1" applyAlignment="1">
      <alignment wrapText="1"/>
    </xf>
    <xf numFmtId="0" fontId="10" fillId="0" borderId="0" xfId="0" applyFont="1"/>
    <xf numFmtId="165" fontId="4" fillId="3" borderId="1" xfId="1" applyNumberFormat="1" applyFont="1" applyFill="1" applyBorder="1"/>
    <xf numFmtId="0" fontId="0" fillId="0" borderId="4" xfId="0" applyFont="1" applyFill="1" applyBorder="1" applyAlignment="1">
      <alignment horizontal="left"/>
    </xf>
    <xf numFmtId="0" fontId="0" fillId="0" borderId="5" xfId="0" applyFont="1" applyFill="1" applyBorder="1" applyAlignment="1">
      <alignment horizontal="left"/>
    </xf>
    <xf numFmtId="0" fontId="9" fillId="0" borderId="0" xfId="0" applyFont="1"/>
    <xf numFmtId="0" fontId="11" fillId="0" borderId="0" xfId="0" applyFont="1"/>
    <xf numFmtId="0" fontId="12" fillId="0" borderId="0" xfId="0" applyFont="1" applyAlignment="1">
      <alignment wrapText="1"/>
    </xf>
    <xf numFmtId="0" fontId="0" fillId="0" borderId="0" xfId="0" applyFont="1" applyFill="1" applyBorder="1" applyAlignment="1">
      <alignment horizontal="right"/>
    </xf>
    <xf numFmtId="165" fontId="0" fillId="4" borderId="1" xfId="1" applyNumberFormat="1" applyFont="1" applyFill="1" applyBorder="1"/>
    <xf numFmtId="166" fontId="0" fillId="4" borderId="1" xfId="0" applyNumberFormat="1" applyFont="1" applyFill="1" applyBorder="1"/>
    <xf numFmtId="0" fontId="13" fillId="0" borderId="5" xfId="2" applyFill="1" applyBorder="1" applyAlignment="1" applyProtection="1">
      <alignment horizontal="left"/>
    </xf>
    <xf numFmtId="0" fontId="4" fillId="0" borderId="2" xfId="0" applyFont="1" applyBorder="1" applyAlignment="1">
      <alignment horizontal="right"/>
    </xf>
    <xf numFmtId="1" fontId="0" fillId="0" borderId="6" xfId="0" applyNumberFormat="1" applyFont="1" applyFill="1" applyBorder="1" applyAlignment="1">
      <alignment horizontal="left" wrapText="1"/>
    </xf>
    <xf numFmtId="0" fontId="0" fillId="0" borderId="7" xfId="0" applyFont="1" applyBorder="1"/>
    <xf numFmtId="164" fontId="0" fillId="0" borderId="8" xfId="0" applyNumberFormat="1" applyFont="1" applyFill="1" applyBorder="1" applyAlignment="1">
      <alignment horizontal="left"/>
    </xf>
    <xf numFmtId="0" fontId="0" fillId="0" borderId="5" xfId="0" applyFont="1" applyBorder="1"/>
    <xf numFmtId="0" fontId="0" fillId="0" borderId="9" xfId="0" applyFont="1" applyBorder="1"/>
    <xf numFmtId="49" fontId="0" fillId="0" borderId="8" xfId="0" applyNumberFormat="1" applyFont="1" applyFill="1" applyBorder="1" applyAlignment="1">
      <alignment horizontal="left"/>
    </xf>
    <xf numFmtId="0" fontId="0" fillId="0" borderId="8" xfId="0" applyFont="1" applyFill="1" applyBorder="1" applyAlignment="1">
      <alignment horizontal="left"/>
    </xf>
    <xf numFmtId="165" fontId="0" fillId="0" borderId="8" xfId="1" applyNumberFormat="1" applyFont="1" applyFill="1" applyBorder="1" applyAlignment="1">
      <alignment horizontal="left"/>
    </xf>
    <xf numFmtId="1" fontId="0" fillId="0" borderId="8" xfId="0" applyNumberFormat="1" applyFont="1" applyFill="1" applyBorder="1" applyAlignment="1">
      <alignment horizontal="lef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313\2018%20CDR%20Files\Barbers%20Hill%20CDR%202018\BH%20193\3D%20CDR%20Master,%20SFR%20LLC,%20R1,%207-8-2018%20BH%20VALUE%20TABLE%20BH%2019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D 773, 2018 final"/>
      <sheetName val="Table 1"/>
      <sheetName val="Tables 2 through 4"/>
      <sheetName val="Table 5"/>
      <sheetName val="Financial Impact Summary"/>
      <sheetName val="CPTD-CAD Values"/>
      <sheetName val="Original - WITHOUT proposed"/>
      <sheetName val="New  - WITH proposed"/>
      <sheetName val="No Limit"/>
      <sheetName val="With Limit"/>
      <sheetName val="3D CDR-2018"/>
      <sheetName val="3D-CDR-2018 Instr"/>
      <sheetName val="CAD CPTD Values"/>
    </sheetNames>
    <sheetDataSet>
      <sheetData sheetId="0">
        <row r="3">
          <cell r="G3">
            <v>193</v>
          </cell>
        </row>
        <row r="25">
          <cell r="C25" t="str">
            <v>Pre Year 1</v>
          </cell>
        </row>
        <row r="26">
          <cell r="C26" t="str">
            <v>QTP1</v>
          </cell>
        </row>
        <row r="27">
          <cell r="C27" t="str">
            <v>QTP2</v>
          </cell>
        </row>
        <row r="28">
          <cell r="C28" t="str">
            <v>L1</v>
          </cell>
        </row>
        <row r="29">
          <cell r="C29" t="str">
            <v>L2</v>
          </cell>
        </row>
        <row r="30">
          <cell r="C30" t="str">
            <v>L3</v>
          </cell>
        </row>
        <row r="31">
          <cell r="C31" t="str">
            <v>L4</v>
          </cell>
        </row>
        <row r="32">
          <cell r="C32" t="str">
            <v>L5</v>
          </cell>
        </row>
        <row r="33">
          <cell r="C33" t="str">
            <v>L6</v>
          </cell>
        </row>
        <row r="34">
          <cell r="C34" t="str">
            <v>L7</v>
          </cell>
        </row>
        <row r="35">
          <cell r="C35" t="str">
            <v>L8</v>
          </cell>
        </row>
        <row r="36">
          <cell r="C36" t="str">
            <v>MVP1</v>
          </cell>
        </row>
        <row r="37">
          <cell r="C37" t="str">
            <v>MVP2</v>
          </cell>
        </row>
        <row r="38">
          <cell r="C38" t="str">
            <v>MVP3</v>
          </cell>
        </row>
      </sheetData>
      <sheetData sheetId="1">
        <row r="6">
          <cell r="D6">
            <v>1.06</v>
          </cell>
        </row>
      </sheetData>
      <sheetData sheetId="2"/>
      <sheetData sheetId="3">
        <row r="5">
          <cell r="M5">
            <v>0</v>
          </cell>
        </row>
      </sheetData>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smith@powell-leon.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V70"/>
  <sheetViews>
    <sheetView tabSelected="1" topLeftCell="B43" zoomScaleNormal="100" zoomScalePageLayoutView="60" workbookViewId="0">
      <selection activeCell="H16" sqref="H16"/>
    </sheetView>
  </sheetViews>
  <sheetFormatPr defaultColWidth="7" defaultRowHeight="15"/>
  <cols>
    <col min="1" max="1" width="50.140625" style="16" customWidth="1"/>
    <col min="2" max="2" width="18.85546875" style="16" customWidth="1"/>
    <col min="3" max="3" width="8.140625" style="16" customWidth="1"/>
    <col min="4" max="4" width="13.7109375" style="19" customWidth="1"/>
    <col min="5" max="5" width="18.85546875" style="16" customWidth="1"/>
    <col min="6" max="6" width="18.7109375" style="16" customWidth="1"/>
    <col min="7" max="7" width="20.140625" style="16" customWidth="1"/>
    <col min="8" max="8" width="22.140625" style="16" customWidth="1"/>
    <col min="9" max="10" width="12.7109375" style="16" customWidth="1"/>
    <col min="11" max="11" width="14.140625" style="16" customWidth="1"/>
    <col min="12" max="12" width="18.140625" style="16" customWidth="1"/>
    <col min="13" max="13" width="17.7109375" style="16" customWidth="1"/>
    <col min="14" max="17" width="17.28515625" style="16" customWidth="1"/>
    <col min="18" max="18" width="16.85546875" style="16" customWidth="1"/>
    <col min="22" max="22" width="25.85546875" style="16" customWidth="1"/>
    <col min="23" max="16384" width="7" style="16"/>
  </cols>
  <sheetData>
    <row r="1" spans="1:22">
      <c r="A1" s="61" t="s">
        <v>99</v>
      </c>
    </row>
    <row r="2" spans="1:22" ht="18.75">
      <c r="D2" s="17"/>
      <c r="G2" s="18" t="s">
        <v>90</v>
      </c>
    </row>
    <row r="3" spans="1:22" ht="15.75">
      <c r="G3" s="16" t="s">
        <v>10</v>
      </c>
      <c r="M3" s="60"/>
      <c r="N3" s="60"/>
      <c r="P3" s="56"/>
    </row>
    <row r="4" spans="1:22">
      <c r="L4" s="20"/>
    </row>
    <row r="5" spans="1:22">
      <c r="G5" s="21" t="s">
        <v>11</v>
      </c>
      <c r="H5" s="70">
        <v>193</v>
      </c>
      <c r="I5" s="49"/>
      <c r="J5" s="71"/>
      <c r="K5" s="72"/>
    </row>
    <row r="6" spans="1:22">
      <c r="G6" s="48" t="s">
        <v>12</v>
      </c>
      <c r="H6" s="73" t="s">
        <v>100</v>
      </c>
      <c r="I6" s="49"/>
      <c r="J6" s="71"/>
      <c r="K6" s="72"/>
    </row>
    <row r="7" spans="1:22">
      <c r="G7" s="63" t="s">
        <v>13</v>
      </c>
      <c r="H7" s="73" t="s">
        <v>106</v>
      </c>
      <c r="I7" s="49"/>
      <c r="J7" s="71"/>
      <c r="K7" s="72"/>
    </row>
    <row r="8" spans="1:22">
      <c r="G8" s="63" t="s">
        <v>14</v>
      </c>
      <c r="H8" s="74" t="s">
        <v>107</v>
      </c>
      <c r="I8" s="49"/>
      <c r="J8" s="71"/>
      <c r="K8" s="72"/>
    </row>
    <row r="9" spans="1:22">
      <c r="G9" s="63" t="s">
        <v>97</v>
      </c>
      <c r="H9" s="75">
        <v>30000000</v>
      </c>
      <c r="I9" s="49"/>
      <c r="J9" s="71"/>
      <c r="K9" s="72"/>
    </row>
    <row r="10" spans="1:22">
      <c r="G10" s="21" t="s">
        <v>108</v>
      </c>
      <c r="H10" s="73" t="s">
        <v>105</v>
      </c>
      <c r="I10" s="49"/>
      <c r="J10" s="71"/>
      <c r="K10" s="72"/>
    </row>
    <row r="11" spans="1:22">
      <c r="G11" s="21" t="s">
        <v>15</v>
      </c>
      <c r="H11" s="76">
        <v>2012</v>
      </c>
      <c r="I11" s="49"/>
      <c r="J11" s="71"/>
      <c r="K11" s="72"/>
      <c r="P11" s="16" t="s">
        <v>9</v>
      </c>
    </row>
    <row r="12" spans="1:22">
      <c r="G12" s="21" t="s">
        <v>16</v>
      </c>
      <c r="H12" s="76">
        <v>2014</v>
      </c>
      <c r="I12" s="49"/>
      <c r="J12" s="71"/>
      <c r="K12" s="72"/>
    </row>
    <row r="13" spans="1:22">
      <c r="G13" s="67" t="s">
        <v>17</v>
      </c>
      <c r="H13" s="76">
        <v>2012</v>
      </c>
      <c r="I13" s="71" t="s">
        <v>18</v>
      </c>
      <c r="J13" s="71"/>
      <c r="K13" s="72"/>
    </row>
    <row r="14" spans="1:22">
      <c r="G14" s="67" t="s">
        <v>19</v>
      </c>
      <c r="H14" s="68">
        <v>2024</v>
      </c>
      <c r="I14" s="50" t="s">
        <v>20</v>
      </c>
      <c r="J14" s="50"/>
      <c r="K14" s="69"/>
    </row>
    <row r="16" spans="1:22" s="26" customFormat="1" ht="118.5" customHeight="1">
      <c r="B16" s="23" t="s">
        <v>21</v>
      </c>
      <c r="C16" s="23" t="s">
        <v>22</v>
      </c>
      <c r="D16" s="24" t="s">
        <v>23</v>
      </c>
      <c r="E16" s="23" t="s">
        <v>24</v>
      </c>
      <c r="F16" s="23" t="s">
        <v>25</v>
      </c>
      <c r="G16" s="25" t="s">
        <v>26</v>
      </c>
      <c r="H16" s="25" t="s">
        <v>27</v>
      </c>
      <c r="I16" s="24" t="s">
        <v>28</v>
      </c>
      <c r="J16" s="24" t="s">
        <v>29</v>
      </c>
      <c r="K16" s="24" t="s">
        <v>30</v>
      </c>
      <c r="L16" s="24" t="s">
        <v>31</v>
      </c>
      <c r="M16" s="24" t="s">
        <v>32</v>
      </c>
      <c r="N16" s="24" t="s">
        <v>33</v>
      </c>
      <c r="O16" s="24" t="s">
        <v>34</v>
      </c>
      <c r="P16" s="24" t="s">
        <v>35</v>
      </c>
      <c r="Q16" s="24" t="s">
        <v>36</v>
      </c>
      <c r="R16" s="24" t="s">
        <v>37</v>
      </c>
      <c r="V16" s="27"/>
    </row>
    <row r="17" spans="2:19">
      <c r="B17" s="28"/>
      <c r="C17" s="28">
        <v>2003</v>
      </c>
      <c r="D17" s="29" t="s">
        <v>38</v>
      </c>
      <c r="E17" s="30"/>
      <c r="F17" s="30"/>
      <c r="G17" s="30"/>
      <c r="H17" s="30"/>
      <c r="I17" s="31"/>
      <c r="J17" s="31"/>
      <c r="K17" s="30"/>
      <c r="L17" s="30"/>
      <c r="M17" s="30"/>
      <c r="N17" s="30"/>
      <c r="O17" s="30"/>
      <c r="P17" s="30"/>
      <c r="Q17" s="30"/>
      <c r="R17" s="30"/>
    </row>
    <row r="18" spans="2:19">
      <c r="B18" s="28"/>
      <c r="C18" s="28">
        <v>2004</v>
      </c>
      <c r="D18" s="29" t="s">
        <v>39</v>
      </c>
      <c r="E18" s="30"/>
      <c r="F18" s="30"/>
      <c r="G18" s="30"/>
      <c r="H18" s="30"/>
      <c r="I18" s="31"/>
      <c r="J18" s="31"/>
      <c r="K18" s="30"/>
      <c r="L18" s="30"/>
      <c r="M18" s="30"/>
      <c r="N18" s="30"/>
      <c r="O18" s="30"/>
      <c r="P18" s="30"/>
      <c r="Q18" s="30"/>
      <c r="R18" s="30"/>
    </row>
    <row r="19" spans="2:19">
      <c r="B19" s="28"/>
      <c r="C19" s="28">
        <v>2005</v>
      </c>
      <c r="D19" s="29" t="s">
        <v>40</v>
      </c>
      <c r="E19" s="30"/>
      <c r="F19" s="30"/>
      <c r="G19" s="30"/>
      <c r="H19" s="30"/>
      <c r="I19" s="31"/>
      <c r="J19" s="31"/>
      <c r="K19" s="30"/>
      <c r="L19" s="30"/>
      <c r="M19" s="30"/>
      <c r="N19" s="30"/>
      <c r="O19" s="30"/>
      <c r="P19" s="30"/>
      <c r="Q19" s="30"/>
      <c r="R19" s="30"/>
    </row>
    <row r="20" spans="2:19">
      <c r="B20" s="28"/>
      <c r="C20" s="28">
        <v>2006</v>
      </c>
      <c r="D20" s="28" t="s">
        <v>41</v>
      </c>
      <c r="E20" s="30"/>
      <c r="F20" s="30"/>
      <c r="G20" s="30"/>
      <c r="H20" s="30"/>
      <c r="I20" s="31"/>
      <c r="J20" s="31"/>
      <c r="K20" s="30"/>
      <c r="L20" s="30"/>
      <c r="M20" s="30"/>
      <c r="N20" s="30"/>
      <c r="O20" s="30"/>
      <c r="P20" s="30"/>
      <c r="Q20" s="30"/>
      <c r="R20" s="30"/>
    </row>
    <row r="21" spans="2:19">
      <c r="B21" s="28"/>
      <c r="C21" s="28">
        <v>2007</v>
      </c>
      <c r="D21" s="28" t="s">
        <v>42</v>
      </c>
      <c r="E21" s="30"/>
      <c r="F21" s="30"/>
      <c r="G21" s="30"/>
      <c r="H21" s="30"/>
      <c r="I21" s="31"/>
      <c r="J21" s="31"/>
      <c r="K21" s="30"/>
      <c r="L21" s="30"/>
      <c r="M21" s="30"/>
      <c r="N21" s="30"/>
      <c r="O21" s="30"/>
      <c r="P21" s="30"/>
      <c r="Q21" s="30"/>
      <c r="R21" s="30"/>
    </row>
    <row r="22" spans="2:19">
      <c r="B22" s="28"/>
      <c r="C22" s="28">
        <v>2008</v>
      </c>
      <c r="D22" s="28" t="s">
        <v>43</v>
      </c>
      <c r="E22" s="30"/>
      <c r="F22" s="30"/>
      <c r="G22" s="30"/>
      <c r="H22" s="30"/>
      <c r="I22" s="31"/>
      <c r="J22" s="31"/>
      <c r="K22" s="30"/>
      <c r="L22" s="30"/>
      <c r="M22" s="30"/>
      <c r="N22" s="30"/>
      <c r="O22" s="30"/>
      <c r="P22" s="30"/>
      <c r="Q22" s="30"/>
      <c r="R22" s="30"/>
      <c r="S22" s="32"/>
    </row>
    <row r="23" spans="2:19">
      <c r="B23" s="28"/>
      <c r="C23" s="28">
        <v>2009</v>
      </c>
      <c r="D23" s="28" t="s">
        <v>44</v>
      </c>
      <c r="E23" s="30"/>
      <c r="F23" s="30"/>
      <c r="G23" s="30"/>
      <c r="H23" s="30"/>
      <c r="I23" s="31"/>
      <c r="J23" s="31"/>
      <c r="K23" s="30"/>
      <c r="L23" s="30"/>
      <c r="M23" s="30"/>
      <c r="N23" s="30"/>
      <c r="O23" s="30"/>
      <c r="P23" s="30"/>
      <c r="Q23" s="30"/>
      <c r="R23" s="30"/>
    </row>
    <row r="24" spans="2:19">
      <c r="B24" s="28"/>
      <c r="C24" s="28">
        <v>2010</v>
      </c>
      <c r="D24" s="28" t="s">
        <v>45</v>
      </c>
      <c r="E24" s="30"/>
      <c r="F24" s="30"/>
      <c r="G24" s="30"/>
      <c r="H24" s="30"/>
      <c r="I24" s="31"/>
      <c r="J24" s="31"/>
      <c r="K24" s="30"/>
      <c r="L24" s="30"/>
      <c r="M24" s="30"/>
      <c r="N24" s="30"/>
      <c r="O24" s="30"/>
      <c r="P24" s="30"/>
      <c r="Q24" s="30"/>
      <c r="R24" s="30"/>
    </row>
    <row r="25" spans="2:19">
      <c r="B25" s="28" t="str">
        <f>'[1]3D 773, 2018 final'!C25</f>
        <v>Pre Year 1</v>
      </c>
      <c r="C25" s="28">
        <v>2011</v>
      </c>
      <c r="D25" s="28" t="s">
        <v>46</v>
      </c>
      <c r="E25" s="30">
        <v>0</v>
      </c>
      <c r="F25" s="30">
        <v>0</v>
      </c>
      <c r="G25" s="30">
        <v>0</v>
      </c>
      <c r="H25" s="30">
        <v>0</v>
      </c>
      <c r="I25" s="31"/>
      <c r="J25" s="31"/>
      <c r="K25" s="30">
        <v>0</v>
      </c>
      <c r="L25" s="30">
        <v>0</v>
      </c>
      <c r="M25" s="30">
        <v>0</v>
      </c>
      <c r="N25" s="30">
        <v>0</v>
      </c>
      <c r="O25" s="30">
        <v>0</v>
      </c>
      <c r="P25" s="30">
        <v>0</v>
      </c>
      <c r="Q25" s="30">
        <v>0</v>
      </c>
      <c r="R25" s="30">
        <v>0</v>
      </c>
    </row>
    <row r="26" spans="2:19">
      <c r="B26" s="28" t="str">
        <f>'[1]3D 773, 2018 final'!C26</f>
        <v>QTP1</v>
      </c>
      <c r="C26" s="28">
        <v>2012</v>
      </c>
      <c r="D26" s="28" t="s">
        <v>47</v>
      </c>
      <c r="E26" s="30">
        <v>140000000</v>
      </c>
      <c r="F26" s="30">
        <v>0</v>
      </c>
      <c r="G26" s="30">
        <v>0</v>
      </c>
      <c r="H26" s="30">
        <v>0</v>
      </c>
      <c r="I26" s="31"/>
      <c r="J26" s="31"/>
      <c r="K26" s="30">
        <v>0</v>
      </c>
      <c r="L26" s="30">
        <v>0</v>
      </c>
      <c r="M26" s="30">
        <v>0</v>
      </c>
      <c r="N26" s="30">
        <v>0</v>
      </c>
      <c r="O26" s="30">
        <v>0</v>
      </c>
      <c r="P26" s="30">
        <v>0</v>
      </c>
      <c r="Q26" s="30">
        <v>0</v>
      </c>
      <c r="R26" s="30">
        <v>0</v>
      </c>
    </row>
    <row r="27" spans="2:19">
      <c r="B27" s="28" t="str">
        <f>'[1]3D 773, 2018 final'!C27</f>
        <v>QTP2</v>
      </c>
      <c r="C27" s="28">
        <v>2013</v>
      </c>
      <c r="D27" s="28" t="s">
        <v>48</v>
      </c>
      <c r="E27" s="30">
        <v>275000000</v>
      </c>
      <c r="F27" s="30">
        <v>109687500</v>
      </c>
      <c r="G27" s="30">
        <v>109687500</v>
      </c>
      <c r="H27" s="30">
        <v>109687500</v>
      </c>
      <c r="I27" s="31">
        <v>0.26979999999999998</v>
      </c>
      <c r="J27" s="31">
        <v>1.06</v>
      </c>
      <c r="K27" s="30">
        <v>1458624.375</v>
      </c>
      <c r="L27" s="30">
        <v>1458624.375</v>
      </c>
      <c r="M27" s="30">
        <v>0</v>
      </c>
      <c r="N27" s="30">
        <v>0</v>
      </c>
      <c r="O27" s="30">
        <v>0</v>
      </c>
      <c r="P27" s="30">
        <v>0</v>
      </c>
      <c r="Q27" s="30">
        <v>0</v>
      </c>
      <c r="R27" s="30">
        <v>0</v>
      </c>
    </row>
    <row r="28" spans="2:19">
      <c r="B28" s="28" t="str">
        <f>'[1]3D 773, 2018 final'!C28</f>
        <v>L1</v>
      </c>
      <c r="C28" s="28">
        <v>2014</v>
      </c>
      <c r="D28" s="28" t="s">
        <v>49</v>
      </c>
      <c r="E28" s="30">
        <v>275000000</v>
      </c>
      <c r="F28" s="30">
        <v>221188806</v>
      </c>
      <c r="G28" s="30">
        <v>221188806</v>
      </c>
      <c r="H28" s="30">
        <v>30000000</v>
      </c>
      <c r="I28" s="31">
        <v>0.26979999999999998</v>
      </c>
      <c r="J28" s="31">
        <v>1.06</v>
      </c>
      <c r="K28" s="30">
        <v>2941368.7421880001</v>
      </c>
      <c r="L28" s="30">
        <v>914767.39858799998</v>
      </c>
      <c r="M28" s="30">
        <v>2026601.3436000003</v>
      </c>
      <c r="N28" s="30">
        <v>0</v>
      </c>
      <c r="O28" s="30">
        <v>2026601.3436000003</v>
      </c>
      <c r="P28" s="30">
        <v>1068044</v>
      </c>
      <c r="Q28" s="30">
        <v>0</v>
      </c>
      <c r="R28" s="30">
        <v>383422.93744000013</v>
      </c>
    </row>
    <row r="29" spans="2:19">
      <c r="B29" s="28" t="str">
        <f>'[1]3D 773, 2018 final'!C29</f>
        <v>L2</v>
      </c>
      <c r="C29" s="28">
        <v>2015</v>
      </c>
      <c r="D29" s="28" t="s">
        <v>50</v>
      </c>
      <c r="E29" s="30">
        <v>275000000</v>
      </c>
      <c r="F29" s="30">
        <v>223809406</v>
      </c>
      <c r="G29" s="30">
        <v>223809406</v>
      </c>
      <c r="H29" s="30">
        <v>30000000</v>
      </c>
      <c r="I29" s="31">
        <v>0.26979999999999998</v>
      </c>
      <c r="J29" s="31">
        <v>1.06</v>
      </c>
      <c r="K29" s="30">
        <v>2976217.4809880001</v>
      </c>
      <c r="L29" s="30">
        <v>921837.77738799993</v>
      </c>
      <c r="M29" s="30">
        <v>2054379.7036000001</v>
      </c>
      <c r="N29" s="30">
        <v>120669.64285714286</v>
      </c>
      <c r="O29" s="30">
        <v>2175049.3464571428</v>
      </c>
      <c r="P29" s="30">
        <v>0</v>
      </c>
      <c r="Q29" s="30">
        <v>0</v>
      </c>
      <c r="R29" s="30">
        <v>870019.73858285719</v>
      </c>
    </row>
    <row r="30" spans="2:19">
      <c r="B30" s="28" t="str">
        <f>'[1]3D 773, 2018 final'!C30</f>
        <v>L3</v>
      </c>
      <c r="C30" s="28">
        <v>2016</v>
      </c>
      <c r="D30" s="28" t="s">
        <v>51</v>
      </c>
      <c r="E30" s="30">
        <v>275000000</v>
      </c>
      <c r="F30" s="30">
        <v>218412166</v>
      </c>
      <c r="G30" s="30">
        <v>218412166</v>
      </c>
      <c r="H30" s="30">
        <v>30000000</v>
      </c>
      <c r="I30" s="31">
        <v>0.26979999999999998</v>
      </c>
      <c r="J30" s="31">
        <v>1.06</v>
      </c>
      <c r="K30" s="30">
        <v>2904444.9834680003</v>
      </c>
      <c r="L30" s="30">
        <v>907276.02386800002</v>
      </c>
      <c r="M30" s="30">
        <v>1997168.9596000002</v>
      </c>
      <c r="N30" s="30">
        <v>120669.64285714286</v>
      </c>
      <c r="O30" s="30">
        <v>2117838.6024571429</v>
      </c>
      <c r="P30" s="30">
        <v>112452</v>
      </c>
      <c r="Q30" s="30">
        <v>0</v>
      </c>
      <c r="R30" s="30">
        <v>802154.64098285721</v>
      </c>
    </row>
    <row r="31" spans="2:19">
      <c r="B31" s="28" t="str">
        <f>'[1]3D 773, 2018 final'!C31</f>
        <v>L4</v>
      </c>
      <c r="C31" s="28">
        <v>2017</v>
      </c>
      <c r="D31" s="28" t="s">
        <v>52</v>
      </c>
      <c r="E31" s="30">
        <v>275000000</v>
      </c>
      <c r="F31" s="30">
        <v>216809010</v>
      </c>
      <c r="G31" s="30">
        <v>216809010</v>
      </c>
      <c r="H31" s="30">
        <v>30000000</v>
      </c>
      <c r="I31" s="31">
        <v>0.26979999999999998</v>
      </c>
      <c r="J31" s="31">
        <v>1.06</v>
      </c>
      <c r="K31" s="30">
        <v>2883126.2149800002</v>
      </c>
      <c r="L31" s="30">
        <v>902950.70898</v>
      </c>
      <c r="M31" s="30">
        <v>1980175.5060000001</v>
      </c>
      <c r="N31" s="30">
        <v>120669.64285714286</v>
      </c>
      <c r="O31" s="30">
        <v>2100845.1488571428</v>
      </c>
      <c r="P31" s="30">
        <v>0</v>
      </c>
      <c r="Q31" s="30">
        <v>0</v>
      </c>
      <c r="R31" s="30">
        <v>840338.05954285734</v>
      </c>
    </row>
    <row r="32" spans="2:19">
      <c r="B32" s="28" t="str">
        <f>'[1]3D 773, 2018 final'!C32</f>
        <v>L5</v>
      </c>
      <c r="C32" s="28">
        <v>2018</v>
      </c>
      <c r="D32" s="28" t="s">
        <v>53</v>
      </c>
      <c r="E32" s="64">
        <v>275000000</v>
      </c>
      <c r="F32" s="64">
        <v>208136649.59999999</v>
      </c>
      <c r="G32" s="64">
        <v>208136649.59999999</v>
      </c>
      <c r="H32" s="64">
        <v>30000000</v>
      </c>
      <c r="I32" s="65">
        <v>0.26979999999999998</v>
      </c>
      <c r="J32" s="65">
        <v>1.06</v>
      </c>
      <c r="K32" s="57">
        <v>2767801.1663808003</v>
      </c>
      <c r="L32" s="57">
        <v>879552.68062080001</v>
      </c>
      <c r="M32" s="57">
        <v>1888248.4857600003</v>
      </c>
      <c r="N32" s="64">
        <v>120669.64285714286</v>
      </c>
      <c r="O32" s="57">
        <v>2008918.1286171433</v>
      </c>
      <c r="P32" s="64">
        <v>0</v>
      </c>
      <c r="Q32" s="57">
        <v>0</v>
      </c>
      <c r="R32" s="64">
        <v>48267.857142857145</v>
      </c>
    </row>
    <row r="33" spans="2:18">
      <c r="B33" s="28" t="str">
        <f>'[1]3D 773, 2018 final'!C33</f>
        <v>L6</v>
      </c>
      <c r="C33" s="28">
        <v>2019</v>
      </c>
      <c r="D33" s="28" t="s">
        <v>54</v>
      </c>
      <c r="E33" s="64">
        <v>275000000</v>
      </c>
      <c r="F33" s="64">
        <v>199464289.20000002</v>
      </c>
      <c r="G33" s="64">
        <v>199464289.20000002</v>
      </c>
      <c r="H33" s="64">
        <v>30000000</v>
      </c>
      <c r="I33" s="65">
        <v>0.26979999999999998</v>
      </c>
      <c r="J33" s="65">
        <v>1.06</v>
      </c>
      <c r="K33" s="57">
        <v>2652476.1177816004</v>
      </c>
      <c r="L33" s="57">
        <v>856154.65226160001</v>
      </c>
      <c r="M33" s="57">
        <v>1796321.4655200006</v>
      </c>
      <c r="N33" s="64">
        <v>120669.64285714286</v>
      </c>
      <c r="O33" s="57">
        <v>1916991.1083771435</v>
      </c>
      <c r="P33" s="64">
        <v>0</v>
      </c>
      <c r="Q33" s="57">
        <v>0</v>
      </c>
      <c r="R33" s="64">
        <v>48267.857142857145</v>
      </c>
    </row>
    <row r="34" spans="2:18">
      <c r="B34" s="28" t="str">
        <f>'[1]3D 773, 2018 final'!C34</f>
        <v>L7</v>
      </c>
      <c r="C34" s="28">
        <v>2020</v>
      </c>
      <c r="D34" s="28" t="s">
        <v>55</v>
      </c>
      <c r="E34" s="64">
        <v>275000000</v>
      </c>
      <c r="F34" s="64">
        <v>190791928.80000001</v>
      </c>
      <c r="G34" s="64">
        <v>190791928.80000001</v>
      </c>
      <c r="H34" s="64">
        <v>30000000</v>
      </c>
      <c r="I34" s="65">
        <v>0.26979999999999998</v>
      </c>
      <c r="J34" s="65">
        <v>1.06</v>
      </c>
      <c r="K34" s="57">
        <v>2537151.0691824006</v>
      </c>
      <c r="L34" s="57">
        <v>832756.62390240002</v>
      </c>
      <c r="M34" s="57">
        <v>1704394.4452800006</v>
      </c>
      <c r="N34" s="64">
        <v>120669.64285714286</v>
      </c>
      <c r="O34" s="57">
        <v>1825064.0881371435</v>
      </c>
      <c r="P34" s="64">
        <v>0</v>
      </c>
      <c r="Q34" s="57">
        <v>0</v>
      </c>
      <c r="R34" s="64">
        <v>48267.857142857145</v>
      </c>
    </row>
    <row r="35" spans="2:18">
      <c r="B35" s="28" t="str">
        <f>'[1]3D 773, 2018 final'!C35</f>
        <v>L8</v>
      </c>
      <c r="C35" s="28">
        <v>2021</v>
      </c>
      <c r="D35" s="28" t="s">
        <v>56</v>
      </c>
      <c r="E35" s="64">
        <v>275000000</v>
      </c>
      <c r="F35" s="64">
        <v>182119568.40000001</v>
      </c>
      <c r="G35" s="64">
        <v>182119568.40000001</v>
      </c>
      <c r="H35" s="64">
        <v>30000000</v>
      </c>
      <c r="I35" s="65">
        <v>0.26979999999999998</v>
      </c>
      <c r="J35" s="65">
        <v>1.06</v>
      </c>
      <c r="K35" s="57">
        <v>2421826.0205832003</v>
      </c>
      <c r="L35" s="57">
        <v>809358.59554320003</v>
      </c>
      <c r="M35" s="57">
        <v>1612467.4250400001</v>
      </c>
      <c r="N35" s="64">
        <v>120669.64285714286</v>
      </c>
      <c r="O35" s="57">
        <v>1733137.0678971431</v>
      </c>
      <c r="P35" s="64">
        <v>0</v>
      </c>
      <c r="Q35" s="57">
        <v>0</v>
      </c>
      <c r="R35" s="64">
        <v>48267.857142857145</v>
      </c>
    </row>
    <row r="36" spans="2:18">
      <c r="B36" s="28" t="str">
        <f>'[1]3D 773, 2018 final'!C36</f>
        <v>MVP1</v>
      </c>
      <c r="C36" s="28">
        <v>2022</v>
      </c>
      <c r="D36" s="28" t="s">
        <v>57</v>
      </c>
      <c r="E36" s="64">
        <v>275000000</v>
      </c>
      <c r="F36" s="64">
        <v>173447208</v>
      </c>
      <c r="G36" s="64">
        <v>173447208</v>
      </c>
      <c r="H36" s="64">
        <v>173447208</v>
      </c>
      <c r="I36" s="65">
        <v>0.26979999999999998</v>
      </c>
      <c r="J36" s="65">
        <v>1.06</v>
      </c>
      <c r="K36" s="57">
        <v>2306500.9719840004</v>
      </c>
      <c r="L36" s="57">
        <v>2306500.9719839999</v>
      </c>
      <c r="M36" s="57">
        <v>0</v>
      </c>
      <c r="N36" s="64">
        <v>0</v>
      </c>
      <c r="O36" s="57">
        <v>0</v>
      </c>
      <c r="P36" s="64">
        <v>0</v>
      </c>
      <c r="Q36" s="57">
        <v>0</v>
      </c>
      <c r="R36" s="64">
        <v>0</v>
      </c>
    </row>
    <row r="37" spans="2:18">
      <c r="B37" s="28" t="str">
        <f>'[1]3D 773, 2018 final'!C37</f>
        <v>MVP2</v>
      </c>
      <c r="C37" s="28">
        <v>2023</v>
      </c>
      <c r="D37" s="28" t="s">
        <v>58</v>
      </c>
      <c r="E37" s="64">
        <v>275000000</v>
      </c>
      <c r="F37" s="64">
        <v>164774847.59999999</v>
      </c>
      <c r="G37" s="64">
        <v>164774847.59999999</v>
      </c>
      <c r="H37" s="64">
        <v>164774847.59999999</v>
      </c>
      <c r="I37" s="65">
        <v>0.26979999999999998</v>
      </c>
      <c r="J37" s="65">
        <v>1.06</v>
      </c>
      <c r="K37" s="57">
        <v>2191175.9233848001</v>
      </c>
      <c r="L37" s="57">
        <v>2191175.9233848001</v>
      </c>
      <c r="M37" s="57">
        <v>0</v>
      </c>
      <c r="N37" s="64">
        <v>0</v>
      </c>
      <c r="O37" s="57">
        <v>0</v>
      </c>
      <c r="P37" s="64">
        <v>0</v>
      </c>
      <c r="Q37" s="57">
        <v>0</v>
      </c>
      <c r="R37" s="64">
        <v>0</v>
      </c>
    </row>
    <row r="38" spans="2:18">
      <c r="B38" s="28" t="str">
        <f>'[1]3D 773, 2018 final'!C38</f>
        <v>MVP3</v>
      </c>
      <c r="C38" s="28">
        <v>2024</v>
      </c>
      <c r="D38" s="28" t="s">
        <v>59</v>
      </c>
      <c r="E38" s="64">
        <v>275000000</v>
      </c>
      <c r="F38" s="64">
        <v>156102487.19999999</v>
      </c>
      <c r="G38" s="64">
        <v>156102487.19999999</v>
      </c>
      <c r="H38" s="64">
        <v>156102487.19999999</v>
      </c>
      <c r="I38" s="65">
        <v>0.26979999999999998</v>
      </c>
      <c r="J38" s="65">
        <v>1.06</v>
      </c>
      <c r="K38" s="57">
        <v>2075850.8747856</v>
      </c>
      <c r="L38" s="57">
        <v>2075850.8747856002</v>
      </c>
      <c r="M38" s="57">
        <v>0</v>
      </c>
      <c r="N38" s="64">
        <v>0</v>
      </c>
      <c r="O38" s="57">
        <v>0</v>
      </c>
      <c r="P38" s="64">
        <v>0</v>
      </c>
      <c r="Q38" s="57">
        <v>0</v>
      </c>
      <c r="R38" s="64">
        <v>0</v>
      </c>
    </row>
    <row r="39" spans="2:18">
      <c r="B39" s="28"/>
      <c r="C39" s="28">
        <v>2025</v>
      </c>
      <c r="D39" s="28" t="s">
        <v>60</v>
      </c>
      <c r="E39" s="64"/>
      <c r="F39" s="64"/>
      <c r="G39" s="64"/>
      <c r="H39" s="64"/>
      <c r="I39" s="64"/>
      <c r="J39" s="64"/>
      <c r="K39" s="64"/>
      <c r="L39" s="64"/>
      <c r="M39" s="64"/>
      <c r="N39" s="64"/>
      <c r="O39" s="64"/>
      <c r="P39" s="64"/>
      <c r="Q39" s="64"/>
      <c r="R39" s="64"/>
    </row>
    <row r="40" spans="2:18">
      <c r="B40" s="28"/>
      <c r="C40" s="28">
        <v>2026</v>
      </c>
      <c r="D40" s="28" t="s">
        <v>61</v>
      </c>
      <c r="E40" s="64"/>
      <c r="F40" s="64"/>
      <c r="G40" s="64"/>
      <c r="H40" s="64"/>
      <c r="I40" s="64"/>
      <c r="J40" s="64"/>
      <c r="K40" s="64"/>
      <c r="L40" s="64"/>
      <c r="M40" s="64"/>
      <c r="N40" s="64"/>
      <c r="O40" s="64"/>
      <c r="P40" s="64"/>
      <c r="Q40" s="64"/>
      <c r="R40" s="64"/>
    </row>
    <row r="41" spans="2:18">
      <c r="B41" s="28"/>
      <c r="C41" s="28">
        <v>2027</v>
      </c>
      <c r="D41" s="28" t="s">
        <v>62</v>
      </c>
      <c r="E41" s="64"/>
      <c r="F41" s="64"/>
      <c r="G41" s="64"/>
      <c r="H41" s="64"/>
      <c r="I41" s="64"/>
      <c r="J41" s="64"/>
      <c r="K41" s="64"/>
      <c r="L41" s="64"/>
      <c r="M41" s="64"/>
      <c r="N41" s="64"/>
      <c r="O41" s="64"/>
      <c r="P41" s="64"/>
      <c r="Q41" s="64"/>
      <c r="R41" s="64"/>
    </row>
    <row r="42" spans="2:18">
      <c r="B42" s="28"/>
      <c r="C42" s="28">
        <v>2028</v>
      </c>
      <c r="D42" s="28" t="s">
        <v>63</v>
      </c>
      <c r="E42" s="64"/>
      <c r="F42" s="64"/>
      <c r="G42" s="64"/>
      <c r="H42" s="64"/>
      <c r="I42" s="64"/>
      <c r="J42" s="64"/>
      <c r="K42" s="64"/>
      <c r="L42" s="64"/>
      <c r="M42" s="64"/>
      <c r="N42" s="64"/>
      <c r="O42" s="64"/>
      <c r="P42" s="64"/>
      <c r="Q42" s="64"/>
      <c r="R42" s="64"/>
    </row>
    <row r="43" spans="2:18">
      <c r="B43" s="28"/>
      <c r="C43" s="28">
        <v>2029</v>
      </c>
      <c r="D43" s="28" t="s">
        <v>64</v>
      </c>
      <c r="E43" s="64"/>
      <c r="F43" s="64"/>
      <c r="G43" s="64"/>
      <c r="H43" s="64"/>
      <c r="I43" s="64"/>
      <c r="J43" s="64"/>
      <c r="K43" s="64"/>
      <c r="L43" s="64"/>
      <c r="M43" s="64"/>
      <c r="N43" s="64"/>
      <c r="O43" s="64"/>
      <c r="P43" s="64"/>
      <c r="Q43" s="64"/>
      <c r="R43" s="64"/>
    </row>
    <row r="44" spans="2:18">
      <c r="B44" s="28"/>
      <c r="C44" s="28">
        <v>2030</v>
      </c>
      <c r="D44" s="28" t="s">
        <v>65</v>
      </c>
      <c r="E44" s="64"/>
      <c r="F44" s="64"/>
      <c r="G44" s="64"/>
      <c r="H44" s="64"/>
      <c r="I44" s="64"/>
      <c r="J44" s="64"/>
      <c r="K44" s="64"/>
      <c r="L44" s="64"/>
      <c r="M44" s="64"/>
      <c r="N44" s="64"/>
      <c r="O44" s="64"/>
      <c r="P44" s="64"/>
      <c r="Q44" s="64"/>
      <c r="R44" s="64"/>
    </row>
    <row r="45" spans="2:18">
      <c r="B45" s="28"/>
      <c r="C45" s="28">
        <v>2031</v>
      </c>
      <c r="D45" s="28" t="s">
        <v>66</v>
      </c>
      <c r="E45" s="64"/>
      <c r="F45" s="64"/>
      <c r="G45" s="64"/>
      <c r="H45" s="64"/>
      <c r="I45" s="64"/>
      <c r="J45" s="64"/>
      <c r="K45" s="64"/>
      <c r="L45" s="64"/>
      <c r="M45" s="64"/>
      <c r="N45" s="64"/>
      <c r="O45" s="64"/>
      <c r="P45" s="64"/>
      <c r="Q45" s="64"/>
      <c r="R45" s="64"/>
    </row>
    <row r="46" spans="2:18">
      <c r="B46" s="28"/>
      <c r="C46" s="28">
        <v>2032</v>
      </c>
      <c r="D46" s="28" t="s">
        <v>67</v>
      </c>
      <c r="E46" s="64"/>
      <c r="F46" s="64"/>
      <c r="G46" s="64"/>
      <c r="H46" s="64"/>
      <c r="I46" s="64"/>
      <c r="J46" s="64"/>
      <c r="K46" s="64"/>
      <c r="L46" s="64"/>
      <c r="M46" s="64"/>
      <c r="N46" s="64"/>
      <c r="O46" s="64"/>
      <c r="P46" s="64"/>
      <c r="Q46" s="64"/>
      <c r="R46" s="64"/>
    </row>
    <row r="47" spans="2:18">
      <c r="B47" s="28"/>
      <c r="C47" s="28">
        <v>2033</v>
      </c>
      <c r="D47" s="28" t="s">
        <v>68</v>
      </c>
      <c r="E47" s="64"/>
      <c r="F47" s="64"/>
      <c r="G47" s="64"/>
      <c r="H47" s="64"/>
      <c r="I47" s="64"/>
      <c r="J47" s="64"/>
      <c r="K47" s="64"/>
      <c r="L47" s="64"/>
      <c r="M47" s="64"/>
      <c r="N47" s="64"/>
      <c r="O47" s="64"/>
      <c r="P47" s="64"/>
      <c r="Q47" s="64"/>
      <c r="R47" s="64"/>
    </row>
    <row r="48" spans="2:18">
      <c r="B48" s="28"/>
      <c r="C48" s="28">
        <v>2034</v>
      </c>
      <c r="D48" s="28" t="s">
        <v>69</v>
      </c>
      <c r="E48" s="64"/>
      <c r="F48" s="64"/>
      <c r="G48" s="64"/>
      <c r="H48" s="64"/>
      <c r="I48" s="64"/>
      <c r="J48" s="64"/>
      <c r="K48" s="64"/>
      <c r="L48" s="64"/>
      <c r="M48" s="64"/>
      <c r="N48" s="64"/>
      <c r="O48" s="64"/>
      <c r="P48" s="64"/>
      <c r="Q48" s="64"/>
      <c r="R48" s="64"/>
    </row>
    <row r="49" spans="2:19">
      <c r="B49" s="28"/>
      <c r="C49" s="28">
        <v>2035</v>
      </c>
      <c r="D49" s="28" t="s">
        <v>70</v>
      </c>
      <c r="E49" s="64"/>
      <c r="F49" s="64"/>
      <c r="G49" s="64"/>
      <c r="H49" s="64"/>
      <c r="I49" s="64"/>
      <c r="J49" s="64"/>
      <c r="K49" s="64"/>
      <c r="L49" s="64"/>
      <c r="M49" s="64"/>
      <c r="N49" s="64"/>
      <c r="O49" s="64"/>
      <c r="P49" s="64"/>
      <c r="Q49" s="64"/>
      <c r="R49" s="64"/>
    </row>
    <row r="50" spans="2:19">
      <c r="B50" s="33"/>
      <c r="E50" s="34"/>
      <c r="F50" s="64"/>
      <c r="G50" s="64"/>
      <c r="H50" s="64"/>
      <c r="I50" s="64"/>
      <c r="J50" s="64"/>
      <c r="K50" s="64"/>
      <c r="L50" s="64"/>
      <c r="M50" s="64"/>
      <c r="N50" s="64"/>
      <c r="O50" s="64"/>
      <c r="P50" s="64"/>
      <c r="Q50" s="64"/>
      <c r="R50" s="34"/>
    </row>
    <row r="51" spans="2:19">
      <c r="E51" s="36">
        <v>275000000</v>
      </c>
      <c r="F51" s="34"/>
      <c r="G51" s="34"/>
      <c r="H51" s="34"/>
      <c r="I51" s="35"/>
      <c r="J51" s="35"/>
      <c r="K51" s="34"/>
      <c r="L51" s="34"/>
      <c r="M51" s="36">
        <v>15059757.334400002</v>
      </c>
      <c r="N51" s="36">
        <v>844687.5</v>
      </c>
      <c r="O51" s="36">
        <v>15904444.834400004</v>
      </c>
      <c r="P51" s="36">
        <v>1180496</v>
      </c>
      <c r="Q51" s="36">
        <v>0</v>
      </c>
      <c r="R51" s="36">
        <v>3089006.8051200011</v>
      </c>
    </row>
    <row r="52" spans="2:19" s="19" customFormat="1">
      <c r="D52" s="52" t="s">
        <v>71</v>
      </c>
      <c r="E52" s="37" t="s">
        <v>72</v>
      </c>
      <c r="F52" s="28"/>
      <c r="G52" s="28"/>
      <c r="H52" s="28"/>
      <c r="I52" s="28"/>
      <c r="J52" s="28"/>
      <c r="K52" s="28"/>
      <c r="L52" s="28"/>
      <c r="M52" s="28" t="s">
        <v>73</v>
      </c>
      <c r="N52" s="28" t="s">
        <v>73</v>
      </c>
      <c r="O52" s="28" t="s">
        <v>73</v>
      </c>
      <c r="P52" s="28" t="s">
        <v>73</v>
      </c>
      <c r="Q52" s="28" t="s">
        <v>73</v>
      </c>
      <c r="R52" s="28" t="s">
        <v>73</v>
      </c>
    </row>
    <row r="53" spans="2:19" s="19" customFormat="1">
      <c r="E53" s="38"/>
      <c r="F53" s="39"/>
      <c r="G53" s="39"/>
      <c r="H53" s="39"/>
      <c r="I53" s="39"/>
      <c r="J53" s="39"/>
      <c r="K53" s="39"/>
      <c r="L53" s="39"/>
      <c r="M53" s="39"/>
      <c r="N53" s="39"/>
      <c r="O53" s="39"/>
      <c r="P53" s="39"/>
      <c r="Q53" s="39"/>
      <c r="R53" s="39"/>
    </row>
    <row r="54" spans="2:19">
      <c r="C54" s="16" t="s">
        <v>91</v>
      </c>
      <c r="E54" s="33"/>
    </row>
    <row r="55" spans="2:19">
      <c r="B55" s="33"/>
      <c r="D55" s="40" t="s">
        <v>74</v>
      </c>
    </row>
    <row r="56" spans="2:19">
      <c r="B56" s="33"/>
    </row>
    <row r="57" spans="2:19">
      <c r="B57" s="33" t="s">
        <v>75</v>
      </c>
      <c r="N57" s="41" t="s">
        <v>76</v>
      </c>
      <c r="O57" s="42"/>
      <c r="P57" s="33"/>
      <c r="Q57" s="33"/>
    </row>
    <row r="58" spans="2:19">
      <c r="B58" s="33"/>
      <c r="D58" s="43" t="s">
        <v>77</v>
      </c>
      <c r="E58" s="58" t="s">
        <v>101</v>
      </c>
      <c r="F58" s="44"/>
      <c r="G58" s="22"/>
      <c r="H58" s="45"/>
      <c r="N58" s="46" t="s">
        <v>78</v>
      </c>
      <c r="O58" s="47"/>
      <c r="P58" s="33"/>
      <c r="Q58" s="33"/>
    </row>
    <row r="59" spans="2:19">
      <c r="D59" s="48" t="s">
        <v>79</v>
      </c>
      <c r="E59" s="59" t="s">
        <v>102</v>
      </c>
      <c r="F59" s="49"/>
      <c r="G59" s="45"/>
      <c r="H59" s="45"/>
      <c r="N59" s="51" t="s">
        <v>80</v>
      </c>
    </row>
    <row r="60" spans="2:19">
      <c r="B60" s="33"/>
      <c r="D60" s="43" t="s">
        <v>81</v>
      </c>
      <c r="E60" s="59" t="s">
        <v>103</v>
      </c>
      <c r="F60" s="44"/>
      <c r="G60" s="22"/>
      <c r="H60" s="45"/>
      <c r="N60" s="51" t="s">
        <v>82</v>
      </c>
    </row>
    <row r="61" spans="2:19">
      <c r="D61" s="43" t="s">
        <v>83</v>
      </c>
      <c r="E61" s="66" t="s">
        <v>104</v>
      </c>
      <c r="F61" s="44"/>
      <c r="G61" s="22"/>
      <c r="H61" s="45"/>
      <c r="N61" s="40" t="s">
        <v>84</v>
      </c>
    </row>
    <row r="62" spans="2:19">
      <c r="D62" s="45"/>
      <c r="E62" s="33"/>
    </row>
    <row r="63" spans="2:19">
      <c r="D63" s="45"/>
      <c r="E63" s="33"/>
      <c r="S63" s="52" t="s">
        <v>95</v>
      </c>
    </row>
    <row r="64" spans="2:19">
      <c r="D64" s="45"/>
      <c r="E64" s="33"/>
    </row>
    <row r="65" spans="4:4">
      <c r="D65" s="53"/>
    </row>
    <row r="66" spans="4:4">
      <c r="D66" s="53"/>
    </row>
    <row r="67" spans="4:4">
      <c r="D67" s="53"/>
    </row>
    <row r="68" spans="4:4">
      <c r="D68" s="53"/>
    </row>
    <row r="69" spans="4:4">
      <c r="D69" s="53"/>
    </row>
    <row r="70" spans="4:4">
      <c r="D70" s="53"/>
    </row>
  </sheetData>
  <hyperlinks>
    <hyperlink ref="E61" r:id="rId1"/>
  </hyperlinks>
  <pageMargins left="0.656944444444444" right="0.7" top="0.75" bottom="0.75" header="0.3" footer="0.3"/>
  <pageSetup paperSize="17" scale="63"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X59"/>
  <sheetViews>
    <sheetView zoomScale="70" zoomScaleNormal="70" workbookViewId="0">
      <selection activeCell="A2" sqref="A2"/>
    </sheetView>
  </sheetViews>
  <sheetFormatPr defaultColWidth="8.85546875" defaultRowHeight="15"/>
  <cols>
    <col min="1" max="1" width="120.85546875" style="15" customWidth="1"/>
    <col min="2" max="2" width="102.140625" customWidth="1"/>
  </cols>
  <sheetData>
    <row r="1" spans="1:1">
      <c r="A1" s="62" t="s">
        <v>98</v>
      </c>
    </row>
    <row r="2" spans="1:1" ht="37.5" customHeight="1">
      <c r="A2" s="54" t="s">
        <v>87</v>
      </c>
    </row>
    <row r="3" spans="1:1">
      <c r="A3" s="1"/>
    </row>
    <row r="4" spans="1:1" ht="72" customHeight="1">
      <c r="A4" s="1" t="s">
        <v>88</v>
      </c>
    </row>
    <row r="5" spans="1:1" ht="40.5" customHeight="1">
      <c r="A5" s="2" t="s">
        <v>89</v>
      </c>
    </row>
    <row r="6" spans="1:1" ht="26.25" customHeight="1">
      <c r="A6" s="1" t="s">
        <v>93</v>
      </c>
    </row>
    <row r="7" spans="1:1" ht="30" customHeight="1">
      <c r="A7" s="3" t="s">
        <v>94</v>
      </c>
    </row>
    <row r="8" spans="1:1" ht="57" customHeight="1">
      <c r="A8" s="1" t="s">
        <v>96</v>
      </c>
    </row>
    <row r="9" spans="1:1" ht="30">
      <c r="A9" s="1" t="s">
        <v>86</v>
      </c>
    </row>
    <row r="10" spans="1:1" ht="39" customHeight="1">
      <c r="A10" s="3" t="s">
        <v>0</v>
      </c>
    </row>
    <row r="11" spans="1:1" ht="57" customHeight="1">
      <c r="A11" s="3" t="s">
        <v>1</v>
      </c>
    </row>
    <row r="12" spans="1:1">
      <c r="A12" s="3" t="s">
        <v>2</v>
      </c>
    </row>
    <row r="13" spans="1:1">
      <c r="A13" s="4" t="s">
        <v>3</v>
      </c>
    </row>
    <row r="14" spans="1:1">
      <c r="A14" s="4" t="s">
        <v>4</v>
      </c>
    </row>
    <row r="15" spans="1:1">
      <c r="A15" s="4" t="s">
        <v>5</v>
      </c>
    </row>
    <row r="16" spans="1:1">
      <c r="A16" s="4" t="s">
        <v>6</v>
      </c>
    </row>
    <row r="17" spans="1:2">
      <c r="A17" s="4" t="s">
        <v>7</v>
      </c>
    </row>
    <row r="18" spans="1:2">
      <c r="A18" s="4" t="s">
        <v>8</v>
      </c>
    </row>
    <row r="19" spans="1:2">
      <c r="A19" s="5"/>
    </row>
    <row r="20" spans="1:2">
      <c r="A20" s="6" t="s">
        <v>85</v>
      </c>
    </row>
    <row r="21" spans="1:2">
      <c r="A21" s="1"/>
    </row>
    <row r="22" spans="1:2" ht="140.25" customHeight="1">
      <c r="A22" s="7" t="s">
        <v>92</v>
      </c>
    </row>
    <row r="23" spans="1:2" ht="15.75">
      <c r="A23" s="55"/>
    </row>
    <row r="24" spans="1:2">
      <c r="A24" s="8" t="s">
        <v>95</v>
      </c>
      <c r="B24" s="9"/>
    </row>
    <row r="25" spans="1:2">
      <c r="A25" s="10"/>
      <c r="B25" s="11"/>
    </row>
    <row r="26" spans="1:2">
      <c r="A26" s="12"/>
      <c r="B26" s="11"/>
    </row>
    <row r="29" spans="1:2">
      <c r="A29" s="13"/>
    </row>
    <row r="34" spans="1:1">
      <c r="A34" s="14"/>
    </row>
    <row r="35" spans="1:1">
      <c r="A35" s="14"/>
    </row>
    <row r="36" spans="1:1">
      <c r="A36" s="14"/>
    </row>
    <row r="37" spans="1:1">
      <c r="A37" s="14"/>
    </row>
    <row r="38" spans="1:1">
      <c r="A38" s="14"/>
    </row>
    <row r="39" spans="1:1">
      <c r="A39" s="14"/>
    </row>
    <row r="40" spans="1:1">
      <c r="A40" s="13"/>
    </row>
    <row r="41" spans="1:1">
      <c r="A41" s="14"/>
    </row>
    <row r="59" spans="24:24">
      <c r="X59" t="s">
        <v>9</v>
      </c>
    </row>
  </sheetData>
  <printOptions gridLines="1"/>
  <pageMargins left="0.7" right="0.7" top="0.75" bottom="0.75" header="0.3" footer="0.3"/>
  <pageSetup paperSize="17"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3D-CDR-2018</vt:lpstr>
      <vt:lpstr>3D-CDR-2018 Instr</vt:lpstr>
      <vt:lpstr>'3D-CDR-2018'!Print_Area</vt:lpstr>
      <vt:lpstr>'3D-CDR-2018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Michelle Luera</cp:lastModifiedBy>
  <cp:lastPrinted>2018-03-06T21:13:48Z</cp:lastPrinted>
  <dcterms:created xsi:type="dcterms:W3CDTF">2017-11-28T21:28:44Z</dcterms:created>
  <dcterms:modified xsi:type="dcterms:W3CDTF">2018-08-22T20:57:54Z</dcterms:modified>
</cp:coreProperties>
</file>