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M46" i="1"/>
  <c r="O46" i="1" s="1"/>
  <c r="L46" i="1"/>
  <c r="K46" i="1"/>
  <c r="M45" i="1"/>
  <c r="O45" i="1" s="1"/>
  <c r="M44" i="1"/>
  <c r="O44" i="1" s="1"/>
  <c r="L44" i="1"/>
  <c r="K44" i="1"/>
  <c r="L43" i="1"/>
  <c r="K43" i="1"/>
  <c r="M43" i="1"/>
  <c r="O43" i="1" s="1"/>
  <c r="M42" i="1"/>
  <c r="O42" i="1" s="1"/>
  <c r="L42" i="1"/>
  <c r="K42" i="1"/>
  <c r="M41" i="1"/>
  <c r="O41" i="1" s="1"/>
  <c r="M40" i="1"/>
  <c r="O40" i="1" s="1"/>
  <c r="L40" i="1"/>
  <c r="K40" i="1"/>
  <c r="L39" i="1"/>
  <c r="K39" i="1"/>
  <c r="M39" i="1"/>
  <c r="O39" i="1" s="1"/>
  <c r="M38" i="1"/>
  <c r="O38" i="1" s="1"/>
  <c r="L38" i="1"/>
  <c r="K38" i="1"/>
  <c r="M37" i="1"/>
  <c r="M36" i="1"/>
  <c r="L34" i="1"/>
  <c r="M34" i="1"/>
  <c r="O34" i="1" s="1"/>
  <c r="K34" i="1"/>
  <c r="M33" i="1"/>
  <c r="L30" i="1"/>
  <c r="M30" i="1"/>
  <c r="O30" i="1" s="1"/>
  <c r="K30" i="1"/>
  <c r="M27" i="1"/>
  <c r="O27" i="1" s="1"/>
  <c r="M26" i="1"/>
  <c r="O26" i="1" s="1"/>
  <c r="L26" i="1"/>
  <c r="K26" i="1"/>
  <c r="M25" i="1"/>
  <c r="O25" i="1" s="1"/>
  <c r="M24" i="1"/>
  <c r="O24" i="1" s="1"/>
  <c r="L24" i="1"/>
  <c r="K24" i="1"/>
  <c r="L23" i="1"/>
  <c r="K23" i="1"/>
  <c r="M23" i="1"/>
  <c r="O23" i="1" s="1"/>
  <c r="M22" i="1"/>
  <c r="O22" i="1" s="1"/>
  <c r="L22" i="1"/>
  <c r="K22" i="1"/>
  <c r="M21" i="1"/>
  <c r="O21" i="1" s="1"/>
  <c r="M20" i="1"/>
  <c r="O20" i="1" s="1"/>
  <c r="L20" i="1"/>
  <c r="K20" i="1"/>
  <c r="L19" i="1"/>
  <c r="K19" i="1"/>
  <c r="M19" i="1"/>
  <c r="O19" i="1" s="1"/>
  <c r="M18" i="1"/>
  <c r="O18" i="1" s="1"/>
  <c r="L18" i="1"/>
  <c r="K18" i="1"/>
  <c r="M17" i="1"/>
  <c r="E51" i="1"/>
  <c r="M35" i="1" l="1"/>
  <c r="O35" i="1" s="1"/>
  <c r="O17" i="1"/>
  <c r="O37" i="1"/>
  <c r="L29" i="1"/>
  <c r="M31" i="1"/>
  <c r="O31" i="1" s="1"/>
  <c r="O36" i="1"/>
  <c r="L33" i="1"/>
  <c r="K17" i="1"/>
  <c r="K21" i="1"/>
  <c r="K25" i="1"/>
  <c r="K29" i="1"/>
  <c r="K37" i="1"/>
  <c r="K41" i="1"/>
  <c r="K45" i="1"/>
  <c r="K49" i="1"/>
  <c r="P51" i="1"/>
  <c r="L21" i="1"/>
  <c r="L25" i="1"/>
  <c r="M32" i="1"/>
  <c r="O32" i="1" s="1"/>
  <c r="L37" i="1"/>
  <c r="L41" i="1"/>
  <c r="L45" i="1"/>
  <c r="L49" i="1"/>
  <c r="L17" i="1"/>
  <c r="M28" i="1"/>
  <c r="O28" i="1" s="1"/>
  <c r="M29" i="1"/>
  <c r="O29" i="1" s="1"/>
  <c r="O33" i="1"/>
  <c r="L36" i="1" l="1"/>
  <c r="K36" i="1"/>
  <c r="M51" i="1"/>
  <c r="K33" i="1"/>
  <c r="L32" i="1"/>
  <c r="K32" i="1"/>
  <c r="K35" i="1"/>
  <c r="L35" i="1"/>
  <c r="R51" i="1"/>
  <c r="L31" i="1"/>
  <c r="K31" i="1"/>
  <c r="L28" i="1"/>
  <c r="K28" i="1"/>
  <c r="O51" i="1"/>
  <c r="K27" i="1"/>
  <c r="L27" i="1"/>
  <c r="N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<sst xmlns="http://schemas.openxmlformats.org/spreadsheetml/2006/main" count="307" uniqueCount="104">
  <si>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</si>
  <si>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</si>
  <si>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</si>
  <si>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</si>
  <si>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</si>
  <si>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</si>
  <si>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</si>
  <si>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</si>
  <si>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11-17-2011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</si>
  <si>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</si>
  <si>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</si>
  <si>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</si>
  <si>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</si>
  <si>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</si>
  <si>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</si>
  <si>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</si>
  <si>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</si>
  <si>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</si>
  <si>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</si>
  <si>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</si>
  <si>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</si>
  <si>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</si>
  <si>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</si>
  <si>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</si>
  <si>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</si>
  <si>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</si>
  <si>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</si>
  <si>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</si>
  <si>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</si>
  <si>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</si>
  <si>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</si>
  <si>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</si>
  <si>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</si>
  <si>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</si>
  <si>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</si>
  <si>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</si>
  <si>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</si>
  <si>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</si>
  <si>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</si>
  <si>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</si>
  <si>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</si>
  <si>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</si>
  <si>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</si>
  <si>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</si>
  <si>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</si>
  <si>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</si>
  <si>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</si>
  <si>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</si>
  <si>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</si>
  <si>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</si>
  <si>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</si>
  <si>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</si>
  <si>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</si>
  <si>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</si>
  <si>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</si>
  <si>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</si>
  <si>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</si>
  <si>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</si>
  <si>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</si>
  <si>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</si>
  <si>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</si>
  <si>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</si>
  <si>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</si>
  <si>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</si>
  <si>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</si>
  <si>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</si>
  <si>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</si>
  <si>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</si>
  <si>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</si>
  <si>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</si>
  <si>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</si>
  <si>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</si>
  <si>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</si>
  <si>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</si>
  <si>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</si>
  <si>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</si>
  <si>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</si>
  <si>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</si>
  <si>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</si>
  <si>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</si>
  <si>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</si>
  <si>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</si>
  <si>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</si>
  <si>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</si>
  <si>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</si>
  <si>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</si>
  <si>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</si>
  <si>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Comal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</si>
  <si>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</si>
  <si>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</si>
  <si>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</si>
  <si>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</si>
  <si>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</si>
  <si>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</si>
  <si>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</si>
  <si>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</si>
  <si>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</si>
  <si>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</si>
  <si>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</si>
  <si>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</si>
  <si>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</si>
  <si>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</si>
  <si>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TXI Operations, LP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</si>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</sst>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180</v>
      </c>
      <c r="I5" s="12"/>
    </row>
    <row r="6" spans="1:22" x14ac:dyDescent="0.3">
      <c r="G6" s="13" t="s">
        <v>4</v>
      </c>
      <c r="H6" s="14" t="s">
        <v>86</v>
      </c>
      <c r="I6" s="15"/>
    </row>
    <row r="7" spans="1:22" x14ac:dyDescent="0.3">
      <c r="G7" s="16" t="s">
        <v>5</v>
      </c>
      <c r="H7" s="14" t="s">
        <v>87</v>
      </c>
      <c r="I7" s="15"/>
    </row>
    <row r="8" spans="1:22" x14ac:dyDescent="0.3">
      <c r="G8" s="16" t="s">
        <v>6</v>
      </c>
      <c r="H8" s="64" t="s">
        <v>102</v>
      </c>
      <c r="I8" s="15"/>
    </row>
    <row r="9" spans="1:22" x14ac:dyDescent="0.3">
      <c r="G9" s="17" t="s">
        <v>7</v>
      </c>
      <c r="H9" s="18">
        <v>100000000</v>
      </c>
      <c r="I9" s="15"/>
    </row>
    <row r="10" spans="1:22" x14ac:dyDescent="0.3">
      <c r="G10" s="65" t="s">
        <v>103</v>
      </c>
      <c r="H10" s="19" t="s">
        <v>8</v>
      </c>
      <c r="I10" s="12"/>
    </row>
    <row r="11" spans="1:22" x14ac:dyDescent="0.3">
      <c r="G11" s="10" t="s">
        <v>9</v>
      </c>
      <c r="H11" s="20">
        <v>2012</v>
      </c>
      <c r="I11" s="12"/>
      <c r="P11" s="2" t="s">
        <v>10</v>
      </c>
    </row>
    <row r="12" spans="1:22" x14ac:dyDescent="0.3">
      <c r="G12" s="10" t="s">
        <v>11</v>
      </c>
      <c r="H12" s="20">
        <v>2014</v>
      </c>
      <c r="I12" s="12"/>
    </row>
    <row r="13" spans="1:22" x14ac:dyDescent="0.3">
      <c r="G13" s="21" t="s">
        <v>12</v>
      </c>
      <c r="H13" s="20">
        <v>2011</v>
      </c>
      <c r="I13" s="2" t="s">
        <v>13</v>
      </c>
    </row>
    <row r="14" spans="1:22" x14ac:dyDescent="0.3">
      <c r="G14" s="21" t="s">
        <v>14</v>
      </c>
      <c r="H14" s="20">
        <v>2024</v>
      </c>
      <c r="I14" s="2" t="s">
        <v>15</v>
      </c>
    </row>
    <row r="16" spans="1:22" s="22" customFormat="1" ht="118.5" customHeight="1" x14ac:dyDescent="0.3">
      <c r="B16" s="23" t="s">
        <v>16</v>
      </c>
      <c r="C16" s="23" t="s">
        <v>17</v>
      </c>
      <c r="D16" s="24" t="s">
        <v>18</v>
      </c>
      <c r="E16" s="23" t="s">
        <v>19</v>
      </c>
      <c r="F16" s="23" t="s">
        <v>20</v>
      </c>
      <c r="G16" s="25" t="s">
        <v>21</v>
      </c>
      <c r="H16" s="25" t="s">
        <v>22</v>
      </c>
      <c r="I16" s="24" t="s">
        <v>23</v>
      </c>
      <c r="J16" s="24" t="s">
        <v>24</v>
      </c>
      <c r="K16" s="24" t="s">
        <v>25</v>
      </c>
      <c r="L16" s="24" t="s">
        <v>26</v>
      </c>
      <c r="M16" s="24" t="s">
        <v>27</v>
      </c>
      <c r="N16" s="24" t="s">
        <v>28</v>
      </c>
      <c r="O16" s="24" t="s">
        <v>29</v>
      </c>
      <c r="P16" s="24" t="s">
        <v>30</v>
      </c>
      <c r="Q16" s="24" t="s">
        <v>31</v>
      </c>
      <c r="R16" s="24" t="s">
        <v>32</v>
      </c>
      <c r="V16" s="26"/>
    </row>
    <row r="17" spans="2:23" x14ac:dyDescent="0.3">
      <c r="B17" s="27" t="s">
        <v>88</v>
      </c>
      <c r="C17" s="28">
        <v>2003</v>
      </c>
      <c r="D17" s="29" t="s">
        <v>33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3">
      <c r="B18" s="27" t="s">
        <v>88</v>
      </c>
      <c r="C18" s="28">
        <v>2004</v>
      </c>
      <c r="D18" s="29" t="s">
        <v>34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3">
      <c r="B19" s="27" t="s">
        <v>88</v>
      </c>
      <c r="C19" s="28">
        <v>2005</v>
      </c>
      <c r="D19" s="29" t="s">
        <v>35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3">
      <c r="B20" s="27" t="s">
        <v>88</v>
      </c>
      <c r="C20" s="28">
        <v>2006</v>
      </c>
      <c r="D20" s="28" t="s">
        <v>36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3">
      <c r="B21" s="27" t="s">
        <v>88</v>
      </c>
      <c r="C21" s="28">
        <v>2007</v>
      </c>
      <c r="D21" s="28" t="s">
        <v>37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3">
      <c r="B22" s="27" t="s">
        <v>88</v>
      </c>
      <c r="C22" s="28">
        <v>2008</v>
      </c>
      <c r="D22" s="28" t="s">
        <v>38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3">
      <c r="B23" s="27" t="s">
        <v>88</v>
      </c>
      <c r="C23" s="28">
        <v>2009</v>
      </c>
      <c r="D23" s="28" t="s">
        <v>39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3">
      <c r="B24" s="27" t="s">
        <v>88</v>
      </c>
      <c r="C24" s="28">
        <v>2010</v>
      </c>
      <c r="D24" s="28" t="s">
        <v>40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3">
      <c r="B25" s="27" t="s">
        <v>88</v>
      </c>
      <c r="C25" s="28">
        <v>2011</v>
      </c>
      <c r="D25" s="28" t="s">
        <v>41</v>
      </c>
      <c r="E25" s="63">
        <v>100000000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3">
      <c r="B26" s="27" t="s">
        <v>89</v>
      </c>
      <c r="C26" s="28">
        <v>2012</v>
      </c>
      <c r="D26" s="28" t="s">
        <v>42</v>
      </c>
      <c r="E26" s="30">
        <v>146000000</v>
      </c>
      <c r="F26" s="30">
        <v>91433027</v>
      </c>
      <c r="G26" s="30">
        <v>79683180</v>
      </c>
      <c r="H26" s="30">
        <v>79683180</v>
      </c>
      <c r="I26" s="31">
        <v>0.39</v>
      </c>
      <c r="J26" s="31">
        <v>1.04</v>
      </c>
      <c r="K26" s="30">
        <f t="shared" si="0"/>
        <v>1139469.4739999999</v>
      </c>
      <c r="L26" s="30">
        <f t="shared" si="1"/>
        <v>1139469.4739999999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3">
      <c r="B27" s="27" t="s">
        <v>90</v>
      </c>
      <c r="C27" s="28">
        <v>2013</v>
      </c>
      <c r="D27" s="28" t="s">
        <v>43</v>
      </c>
      <c r="E27" s="30">
        <v>148000000</v>
      </c>
      <c r="F27" s="30">
        <v>129134141</v>
      </c>
      <c r="G27" s="30">
        <v>117284999</v>
      </c>
      <c r="H27" s="30">
        <v>117284999</v>
      </c>
      <c r="I27" s="31">
        <v>0.39</v>
      </c>
      <c r="J27" s="31">
        <v>1.04</v>
      </c>
      <c r="K27" s="30">
        <f t="shared" si="0"/>
        <v>1677175.4857000001</v>
      </c>
      <c r="L27" s="30">
        <f t="shared" si="1"/>
        <v>1677175.4857000001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3">
      <c r="B28" s="27" t="s">
        <v>91</v>
      </c>
      <c r="C28" s="28">
        <v>2014</v>
      </c>
      <c r="D28" s="28" t="s">
        <v>44</v>
      </c>
      <c r="E28" s="30">
        <v>153047000</v>
      </c>
      <c r="F28" s="30">
        <v>216191000</v>
      </c>
      <c r="G28" s="30">
        <v>195910900</v>
      </c>
      <c r="H28" s="30">
        <v>100000000</v>
      </c>
      <c r="I28" s="31">
        <v>0.35</v>
      </c>
      <c r="J28" s="31">
        <v>1.04</v>
      </c>
      <c r="K28" s="30">
        <f t="shared" si="0"/>
        <v>2723161.51</v>
      </c>
      <c r="L28" s="30">
        <f t="shared" si="1"/>
        <v>1725688.15</v>
      </c>
      <c r="M28" s="30">
        <f t="shared" si="2"/>
        <v>997473.36</v>
      </c>
      <c r="N28" s="30">
        <v>0</v>
      </c>
      <c r="O28" s="30">
        <f t="shared" si="3"/>
        <v>997473.36</v>
      </c>
      <c r="P28" s="30">
        <v>814100</v>
      </c>
      <c r="Q28" s="30"/>
      <c r="R28" s="30">
        <v>0</v>
      </c>
    </row>
    <row r="29" spans="2:23" x14ac:dyDescent="0.3">
      <c r="B29" s="27" t="s">
        <v>92</v>
      </c>
      <c r="C29" s="28">
        <v>2015</v>
      </c>
      <c r="D29" s="28" t="s">
        <v>45</v>
      </c>
      <c r="E29" s="30">
        <v>156865000</v>
      </c>
      <c r="F29" s="30">
        <v>200995600</v>
      </c>
      <c r="G29" s="30">
        <v>180397300</v>
      </c>
      <c r="H29" s="30">
        <v>100000000</v>
      </c>
      <c r="I29" s="31">
        <v>0.35</v>
      </c>
      <c r="J29" s="31">
        <v>1.04</v>
      </c>
      <c r="K29" s="30">
        <f t="shared" si="0"/>
        <v>2507522.4699999997</v>
      </c>
      <c r="L29" s="30">
        <f t="shared" si="1"/>
        <v>1645709.9800571427</v>
      </c>
      <c r="M29" s="30">
        <f t="shared" si="2"/>
        <v>836131.91999999993</v>
      </c>
      <c r="N29" s="30">
        <v>25680.569942857142</v>
      </c>
      <c r="O29" s="30">
        <f t="shared" si="3"/>
        <v>861812.48994285706</v>
      </c>
      <c r="P29" s="30">
        <v>7802</v>
      </c>
      <c r="Q29" s="30"/>
      <c r="R29" s="30">
        <v>248499</v>
      </c>
    </row>
    <row r="30" spans="2:23" x14ac:dyDescent="0.3">
      <c r="B30" s="27" t="s">
        <v>93</v>
      </c>
      <c r="C30" s="28">
        <v>2016</v>
      </c>
      <c r="D30" s="28" t="s">
        <v>46</v>
      </c>
      <c r="E30" s="30">
        <v>159800000</v>
      </c>
      <c r="F30" s="30">
        <v>199574400</v>
      </c>
      <c r="G30" s="30">
        <v>179109300</v>
      </c>
      <c r="H30" s="30">
        <v>100000000</v>
      </c>
      <c r="I30" s="31">
        <v>0.35</v>
      </c>
      <c r="J30" s="31">
        <v>1.04</v>
      </c>
      <c r="K30" s="30">
        <f t="shared" si="0"/>
        <v>2489619.27</v>
      </c>
      <c r="L30" s="30">
        <f t="shared" si="1"/>
        <v>1641201.9800571427</v>
      </c>
      <c r="M30" s="30">
        <f t="shared" si="2"/>
        <v>822736.72</v>
      </c>
      <c r="N30" s="30">
        <v>25680.569942857142</v>
      </c>
      <c r="O30" s="30">
        <f t="shared" si="3"/>
        <v>848417.28994285711</v>
      </c>
      <c r="P30" s="30">
        <v>12272</v>
      </c>
      <c r="Q30" s="30"/>
      <c r="R30" s="30">
        <v>243139</v>
      </c>
    </row>
    <row r="31" spans="2:23" x14ac:dyDescent="0.3">
      <c r="B31" s="27" t="s">
        <v>94</v>
      </c>
      <c r="C31" s="28">
        <v>2017</v>
      </c>
      <c r="D31" s="28" t="s">
        <v>47</v>
      </c>
      <c r="E31" s="30">
        <v>161664000</v>
      </c>
      <c r="F31" s="30">
        <v>199360300</v>
      </c>
      <c r="G31" s="30">
        <v>179109300</v>
      </c>
      <c r="H31" s="30">
        <v>100000000</v>
      </c>
      <c r="I31" s="31">
        <v>0.35</v>
      </c>
      <c r="J31" s="31">
        <v>1.04</v>
      </c>
      <c r="K31" s="30">
        <f t="shared" si="0"/>
        <v>2489619.27</v>
      </c>
      <c r="L31" s="30">
        <f t="shared" si="1"/>
        <v>1641201.9800571427</v>
      </c>
      <c r="M31" s="30">
        <f t="shared" si="2"/>
        <v>822736.72</v>
      </c>
      <c r="N31" s="30">
        <v>25680.569942857142</v>
      </c>
      <c r="O31" s="30">
        <f t="shared" si="3"/>
        <v>848417.28994285711</v>
      </c>
      <c r="P31" s="30">
        <v>157213</v>
      </c>
      <c r="Q31" s="30"/>
      <c r="R31" s="30">
        <v>199657</v>
      </c>
    </row>
    <row r="32" spans="2:23" x14ac:dyDescent="0.3">
      <c r="B32" s="27" t="s">
        <v>95</v>
      </c>
      <c r="C32" s="28">
        <v>2018</v>
      </c>
      <c r="D32" s="28" t="s">
        <v>48</v>
      </c>
      <c r="E32" s="35">
        <v>164608000</v>
      </c>
      <c r="F32" s="35">
        <v>178004100</v>
      </c>
      <c r="G32" s="35">
        <v>159245400</v>
      </c>
      <c r="H32" s="35">
        <v>100000000</v>
      </c>
      <c r="I32" s="36">
        <v>0.35</v>
      </c>
      <c r="J32" s="36">
        <v>1.04</v>
      </c>
      <c r="K32" s="35">
        <f t="shared" si="0"/>
        <v>2213511.0599999996</v>
      </c>
      <c r="L32" s="35">
        <f t="shared" si="1"/>
        <v>1571678.3300571428</v>
      </c>
      <c r="M32" s="35">
        <f t="shared" si="2"/>
        <v>616152.15999999992</v>
      </c>
      <c r="N32" s="35">
        <v>25680.569942857142</v>
      </c>
      <c r="O32" s="35">
        <f t="shared" si="3"/>
        <v>641832.72994285705</v>
      </c>
      <c r="P32" s="35">
        <v>0</v>
      </c>
      <c r="Q32" s="35"/>
      <c r="R32" s="35">
        <v>192549.81898285719</v>
      </c>
    </row>
    <row r="33" spans="2:18" x14ac:dyDescent="0.3">
      <c r="B33" s="27" t="s">
        <v>96</v>
      </c>
      <c r="C33" s="28">
        <v>2019</v>
      </c>
      <c r="D33" s="28" t="s">
        <v>49</v>
      </c>
      <c r="E33" s="35">
        <v>167000000</v>
      </c>
      <c r="F33" s="35">
        <v>180000000</v>
      </c>
      <c r="G33" s="35">
        <v>161000000</v>
      </c>
      <c r="H33" s="35">
        <v>100000000</v>
      </c>
      <c r="I33" s="36">
        <v>0.35</v>
      </c>
      <c r="J33" s="36">
        <v>1.04</v>
      </c>
      <c r="K33" s="35">
        <f t="shared" si="0"/>
        <v>2237900</v>
      </c>
      <c r="L33" s="35">
        <f t="shared" si="1"/>
        <v>1577819.4300571429</v>
      </c>
      <c r="M33" s="35">
        <f t="shared" si="2"/>
        <v>634400</v>
      </c>
      <c r="N33" s="35">
        <v>25680.569942857142</v>
      </c>
      <c r="O33" s="35">
        <f t="shared" si="3"/>
        <v>660080.56994285714</v>
      </c>
      <c r="P33" s="35">
        <v>82473.731646595523</v>
      </c>
      <c r="Q33" s="35"/>
      <c r="R33" s="35">
        <v>173282.05148887847</v>
      </c>
    </row>
    <row r="34" spans="2:18" x14ac:dyDescent="0.3">
      <c r="B34" s="27" t="s">
        <v>97</v>
      </c>
      <c r="C34" s="28">
        <v>2020</v>
      </c>
      <c r="D34" s="28" t="s">
        <v>50</v>
      </c>
      <c r="E34" s="35">
        <v>170000000</v>
      </c>
      <c r="F34" s="35">
        <v>182000000</v>
      </c>
      <c r="G34" s="35">
        <v>163000000</v>
      </c>
      <c r="H34" s="35">
        <v>100000000</v>
      </c>
      <c r="I34" s="36">
        <v>0.35</v>
      </c>
      <c r="J34" s="36">
        <v>1.04</v>
      </c>
      <c r="K34" s="35">
        <f t="shared" si="0"/>
        <v>2265700</v>
      </c>
      <c r="L34" s="35">
        <f t="shared" si="1"/>
        <v>1584819.4300571429</v>
      </c>
      <c r="M34" s="35">
        <f t="shared" si="2"/>
        <v>655200</v>
      </c>
      <c r="N34" s="35">
        <v>25680.569942857142</v>
      </c>
      <c r="O34" s="35">
        <f t="shared" si="3"/>
        <v>680880.56994285714</v>
      </c>
      <c r="P34" s="35">
        <v>86764.459155730903</v>
      </c>
      <c r="Q34" s="35"/>
      <c r="R34" s="35">
        <v>178234.83323613787</v>
      </c>
    </row>
    <row r="35" spans="2:18" x14ac:dyDescent="0.3">
      <c r="B35" s="27" t="s">
        <v>98</v>
      </c>
      <c r="C35" s="28">
        <v>2021</v>
      </c>
      <c r="D35" s="28" t="s">
        <v>51</v>
      </c>
      <c r="E35" s="35">
        <v>173000000</v>
      </c>
      <c r="F35" s="35">
        <v>184000000</v>
      </c>
      <c r="G35" s="35">
        <v>165000000</v>
      </c>
      <c r="H35" s="35">
        <v>100000000</v>
      </c>
      <c r="I35" s="37">
        <v>0.35</v>
      </c>
      <c r="J35" s="37">
        <v>1.04</v>
      </c>
      <c r="K35" s="35">
        <f t="shared" si="0"/>
        <v>2293500</v>
      </c>
      <c r="L35" s="35">
        <f t="shared" si="1"/>
        <v>1591819.4300571429</v>
      </c>
      <c r="M35" s="35">
        <f t="shared" si="2"/>
        <v>676000</v>
      </c>
      <c r="N35" s="35">
        <v>25680.569942857142</v>
      </c>
      <c r="O35" s="35">
        <f t="shared" si="3"/>
        <v>701680.56994285714</v>
      </c>
      <c r="P35" s="35">
        <v>88973.260783178732</v>
      </c>
      <c r="Q35" s="35"/>
      <c r="R35" s="35">
        <v>183812.19274790352</v>
      </c>
    </row>
    <row r="36" spans="2:18" x14ac:dyDescent="0.3">
      <c r="B36" s="27" t="s">
        <v>99</v>
      </c>
      <c r="C36" s="28">
        <v>2022</v>
      </c>
      <c r="D36" s="28" t="s">
        <v>52</v>
      </c>
      <c r="E36" s="35">
        <v>176000000</v>
      </c>
      <c r="F36" s="35">
        <v>186000000</v>
      </c>
      <c r="G36" s="35">
        <v>167000000</v>
      </c>
      <c r="H36" s="35">
        <v>167000000</v>
      </c>
      <c r="I36" s="37">
        <v>0.35</v>
      </c>
      <c r="J36" s="37">
        <v>1.04</v>
      </c>
      <c r="K36" s="35">
        <f t="shared" si="0"/>
        <v>2321300</v>
      </c>
      <c r="L36" s="35">
        <f t="shared" si="1"/>
        <v>2321300</v>
      </c>
      <c r="M36" s="35">
        <f t="shared" si="2"/>
        <v>0</v>
      </c>
      <c r="N36" s="35">
        <v>0</v>
      </c>
      <c r="O36" s="35">
        <f t="shared" si="3"/>
        <v>0</v>
      </c>
      <c r="P36" s="35">
        <v>0</v>
      </c>
      <c r="Q36" s="35"/>
      <c r="R36" s="35">
        <v>0</v>
      </c>
    </row>
    <row r="37" spans="2:18" x14ac:dyDescent="0.3">
      <c r="B37" s="27" t="s">
        <v>100</v>
      </c>
      <c r="C37" s="28">
        <v>2023</v>
      </c>
      <c r="D37" s="28" t="s">
        <v>53</v>
      </c>
      <c r="E37" s="35">
        <v>179000000</v>
      </c>
      <c r="F37" s="35">
        <v>188000000</v>
      </c>
      <c r="G37" s="35">
        <v>169000000</v>
      </c>
      <c r="H37" s="35">
        <v>169000000</v>
      </c>
      <c r="I37" s="37">
        <v>0.35</v>
      </c>
      <c r="J37" s="37">
        <v>1.04</v>
      </c>
      <c r="K37" s="35">
        <f t="shared" si="0"/>
        <v>2349100</v>
      </c>
      <c r="L37" s="35">
        <f t="shared" si="1"/>
        <v>2349100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3">
      <c r="B38" s="27" t="s">
        <v>101</v>
      </c>
      <c r="C38" s="28">
        <v>2024</v>
      </c>
      <c r="D38" s="28" t="s">
        <v>54</v>
      </c>
      <c r="E38" s="35">
        <v>182000000</v>
      </c>
      <c r="F38" s="35">
        <v>190000000</v>
      </c>
      <c r="G38" s="35">
        <v>171000000</v>
      </c>
      <c r="H38" s="35">
        <v>171000000</v>
      </c>
      <c r="I38" s="37">
        <v>0.35</v>
      </c>
      <c r="J38" s="37">
        <v>1.04</v>
      </c>
      <c r="K38" s="35">
        <f t="shared" si="0"/>
        <v>2376900</v>
      </c>
      <c r="L38" s="35">
        <f t="shared" si="1"/>
        <v>2376900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3">
      <c r="B39" s="27" t="s">
        <v>88</v>
      </c>
      <c r="C39" s="28">
        <v>2025</v>
      </c>
      <c r="D39" s="28" t="s">
        <v>55</v>
      </c>
      <c r="E39" s="35" t="s">
        <v>88</v>
      </c>
      <c r="F39" s="35" t="s">
        <v>88</v>
      </c>
      <c r="G39" s="35" t="s">
        <v>88</v>
      </c>
      <c r="H39" s="35" t="s">
        <v>88</v>
      </c>
      <c r="I39" s="37" t="s">
        <v>88</v>
      </c>
      <c r="J39" s="37" t="s">
        <v>88</v>
      </c>
      <c r="K39" s="35" t="str">
        <f t="shared" si="0"/>
        <v/>
      </c>
      <c r="L39" s="35" t="str">
        <f t="shared" si="1"/>
        <v/>
      </c>
      <c r="M39" s="35" t="str">
        <f t="shared" si="2"/>
        <v/>
      </c>
      <c r="N39" s="35" t="s">
        <v>88</v>
      </c>
      <c r="O39" s="35" t="str">
        <f t="shared" si="3"/>
        <v/>
      </c>
      <c r="P39" s="35" t="s">
        <v>88</v>
      </c>
      <c r="Q39" s="35"/>
      <c r="R39" s="35" t="s">
        <v>88</v>
      </c>
    </row>
    <row r="40" spans="2:18" x14ac:dyDescent="0.3">
      <c r="B40" s="27" t="s">
        <v>88</v>
      </c>
      <c r="C40" s="28">
        <v>2026</v>
      </c>
      <c r="D40" s="28" t="s">
        <v>56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3">
      <c r="B41" s="27" t="s">
        <v>88</v>
      </c>
      <c r="C41" s="28">
        <v>2027</v>
      </c>
      <c r="D41" s="28" t="s">
        <v>57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3">
      <c r="B42" s="27" t="s">
        <v>88</v>
      </c>
      <c r="C42" s="28">
        <v>2028</v>
      </c>
      <c r="D42" s="28" t="s">
        <v>58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3">
      <c r="B43" s="27" t="s">
        <v>88</v>
      </c>
      <c r="C43" s="28">
        <v>2029</v>
      </c>
      <c r="D43" s="28" t="s">
        <v>59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3">
      <c r="B44" s="27" t="s">
        <v>88</v>
      </c>
      <c r="C44" s="28">
        <v>2030</v>
      </c>
      <c r="D44" s="28" t="s">
        <v>60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3">
      <c r="B45" s="27" t="s">
        <v>88</v>
      </c>
      <c r="C45" s="28">
        <v>2031</v>
      </c>
      <c r="D45" s="28" t="s">
        <v>61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3">
      <c r="B46" s="27" t="s">
        <v>88</v>
      </c>
      <c r="C46" s="28">
        <v>2032</v>
      </c>
      <c r="D46" s="28" t="s">
        <v>62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3">
      <c r="B47" s="27" t="s">
        <v>88</v>
      </c>
      <c r="C47" s="28">
        <v>2033</v>
      </c>
      <c r="D47" s="28" t="s">
        <v>63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3">
      <c r="B48" s="27" t="s">
        <v>88</v>
      </c>
      <c r="C48" s="28">
        <v>2034</v>
      </c>
      <c r="D48" s="28" t="s">
        <v>64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3">
      <c r="B49" s="27" t="s">
        <v>88</v>
      </c>
      <c r="C49" s="28">
        <v>2035</v>
      </c>
      <c r="D49" s="28" t="s">
        <v>65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182000000</v>
      </c>
      <c r="F51" s="39"/>
      <c r="G51" s="39"/>
      <c r="H51" s="39"/>
      <c r="I51" s="40"/>
      <c r="J51" s="40"/>
      <c r="K51" s="39"/>
      <c r="L51" s="39"/>
      <c r="M51" s="41">
        <f>SUM(M17:M49)</f>
        <v>6060830.8799999999</v>
      </c>
      <c r="N51" s="41">
        <f t="shared" ref="N51:R51" si="4">SUM(N17:N49)</f>
        <v>179763.9896</v>
      </c>
      <c r="O51" s="41">
        <f t="shared" si="4"/>
        <v>6240594.8695999999</v>
      </c>
      <c r="P51" s="41">
        <f t="shared" si="4"/>
        <v>1249598.4515855052</v>
      </c>
      <c r="Q51" s="41">
        <f t="shared" si="4"/>
        <v>0</v>
      </c>
      <c r="R51" s="41">
        <f t="shared" si="4"/>
        <v>1419173.8964557771</v>
      </c>
    </row>
    <row r="52" spans="2:19" s="3" customFormat="1" x14ac:dyDescent="0.3">
      <c r="D52" s="42" t="s">
        <v>66</v>
      </c>
      <c r="E52" s="43" t="s">
        <v>67</v>
      </c>
      <c r="F52" s="28"/>
      <c r="G52" s="28"/>
      <c r="H52" s="28"/>
      <c r="I52" s="28"/>
      <c r="J52" s="28"/>
      <c r="K52" s="28"/>
      <c r="L52" s="28"/>
      <c r="M52" s="28" t="s">
        <v>68</v>
      </c>
      <c r="N52" s="28" t="s">
        <v>68</v>
      </c>
      <c r="O52" s="28" t="s">
        <v>68</v>
      </c>
      <c r="P52" s="28" t="s">
        <v>68</v>
      </c>
      <c r="Q52" s="28" t="s">
        <v>68</v>
      </c>
      <c r="R52" s="28" t="s">
        <v>68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69</v>
      </c>
      <c r="E54" s="38"/>
    </row>
    <row r="55" spans="2:19" x14ac:dyDescent="0.3">
      <c r="B55" s="38"/>
      <c r="D55" s="46" t="s">
        <v>70</v>
      </c>
    </row>
    <row r="56" spans="2:19" x14ac:dyDescent="0.3">
      <c r="B56" s="38"/>
    </row>
    <row r="57" spans="2:19" x14ac:dyDescent="0.3">
      <c r="B57" s="38" t="s">
        <v>71</v>
      </c>
      <c r="N57" s="47" t="s">
        <v>72</v>
      </c>
      <c r="O57" s="48"/>
      <c r="P57" s="38"/>
      <c r="Q57" s="38"/>
    </row>
    <row r="58" spans="2:19" x14ac:dyDescent="0.3">
      <c r="B58" s="38"/>
      <c r="D58" s="49" t="s">
        <v>73</v>
      </c>
      <c r="E58" s="50" t="s">
        <v>74</v>
      </c>
      <c r="F58" s="51"/>
      <c r="G58" s="15"/>
      <c r="H58" s="52"/>
      <c r="N58" s="53" t="s">
        <v>75</v>
      </c>
      <c r="O58" s="54"/>
      <c r="P58" s="38"/>
      <c r="Q58" s="38"/>
    </row>
    <row r="59" spans="2:19" x14ac:dyDescent="0.3">
      <c r="D59" s="55" t="s">
        <v>76</v>
      </c>
      <c r="E59" s="50" t="s">
        <v>77</v>
      </c>
      <c r="F59" s="56"/>
      <c r="G59" s="51"/>
      <c r="H59" s="57"/>
      <c r="N59" s="58" t="s">
        <v>78</v>
      </c>
    </row>
    <row r="60" spans="2:19" x14ac:dyDescent="0.3">
      <c r="B60" s="38"/>
      <c r="D60" s="49" t="s">
        <v>79</v>
      </c>
      <c r="E60" s="50" t="s">
        <v>80</v>
      </c>
      <c r="F60" s="59"/>
      <c r="G60" s="59"/>
      <c r="H60" s="60"/>
      <c r="N60" s="58" t="s">
        <v>81</v>
      </c>
    </row>
    <row r="61" spans="2:19" x14ac:dyDescent="0.3">
      <c r="D61" s="49" t="s">
        <v>82</v>
      </c>
      <c r="E61" s="61" t="s">
        <v>83</v>
      </c>
      <c r="F61" s="51"/>
      <c r="G61" s="15"/>
      <c r="H61" s="52"/>
      <c r="N61" s="46" t="s">
        <v>84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85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2018-07-26T19:03:35Z</dcterms:created>
  <dcterms:modified xsi:type="dcterms:W3CDTF">2018-08-30T18:23:58Z</dcterms:modified>
</cp:coreProperties>
</file>