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LG-DAL-FILE-01\SharedData\313 CLIENTS\313 REPORTING\2022\Submitted Biennial\"/>
    </mc:Choice>
  </mc:AlternateContent>
  <xr:revisionPtr revIDLastSave="0" documentId="13_ncr:1_{3117B489-36C2-4777-8B88-CEC3617A4E83}" xr6:coauthVersionLast="47" xr6:coauthVersionMax="47" xr10:uidLastSave="{00000000-0000-0000-0000-000000000000}"/>
  <bookViews>
    <workbookView xWindow="-120" yWindow="-120" windowWidth="2904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0" i="1" l="1"/>
  <c r="O60" i="1"/>
  <c r="N60" i="1"/>
  <c r="F60" i="1"/>
  <c r="Q60" i="1"/>
</calcChain>
</file>

<file path=xl/sharedStrings.xml><?xml version="1.0" encoding="utf-8"?>
<sst xmlns="http://schemas.openxmlformats.org/spreadsheetml/2006/main" count="143" uniqueCount="140">
  <si>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</si>
  <si>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</si>
  <si>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</si>
  <si>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</si>
  <si>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</si>
  <si>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</si>
  <si>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</si>
  <si>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</si>
  <si>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</si>
  <si>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</si>
  <si>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</si>
  <si>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</si>
  <si>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</si>
  <si>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</si>
  <si>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</si>
  <si>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</si>
  <si>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</si>
  <si>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</si>
  <si>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</si>
  <si>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</si>
  <si>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</si>
  <si>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</si>
  <si>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</si>
  <si>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</si>
  <si>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</si>
  <si>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</si>
  <si>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</si>
  <si>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</si>
  <si>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</si>
  <si>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</si>
  <si>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</si>
  <si>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</si>
  <si>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</si>
  <si>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</si>
  <si>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</si>
  <si>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</si>
  <si>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</si>
  <si>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</si>
  <si>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</si>
  <si>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</si>
  <si>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</si>
  <si>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</si>
  <si>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</si>
  <si>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</si>
  <si>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</si>
  <si>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</si>
  <si>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</si>
  <si>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</si>
  <si>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</si>
  <si>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</si>
  <si>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</si>
  <si>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</si>
  <si>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</si>
  <si>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</si>
  <si>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</si>
  <si>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</si>
  <si>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</si>
  <si>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</si>
  <si>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</si>
  <si>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</si>
  <si>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</si>
  <si>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</si>
  <si>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</si>
  <si>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</si>
  <si>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</si>
  <si>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</si>
  <si>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</si>
  <si>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</si>
  <si>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</si>
  <si>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</si>
  <si>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</si>
  <si>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</si>
  <si>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</si>
  <si>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</si>
  <si>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</si>
  <si>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</si>
  <si>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</si>
  <si>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</si>
  <si>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</si>
  <si>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</si>
  <si>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</si>
  <si>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</si>
  <si>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</si>
  <si>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</si>
  <si>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</si>
  <si>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</si>
  <si>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</si>
  <si>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</si>
  <si>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</si>
  <si>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</si>
  <si>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</si>
  <si>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</si>
  <si>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</si>
  <si>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</si>
  <si>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</si>
  <si>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</si>
  <si>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</si>
  <si>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</si>
  <si>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</si>
  <si>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</si>
  <si>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</si>
  <si>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</si>
  <si>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</si>
  <si>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</si>
  <si>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</si>
  <si>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</si>
  <si>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</si>
  <si>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</si>
  <si>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</si>
  <si>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</si>
  <si>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</si>
  <si>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</si>
  <si>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</si>
  <si>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</si>
  <si>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</si>
  <si>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</si>
  <si>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</si>
  <si>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</si>
  <si>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</si>
  <si>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</si>
  <si>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</si>
  <si>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</si>
  <si>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</si>
  <si>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</si>
  <si>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</si>
  <si>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158902</t>
  </si>
  <si>
    <t>Four-Digit - Biennial Chapter 313 Cost Data Request - 50-827B - 2022 (CDR)</t>
  </si>
  <si>
    <t>Manufacturing</t>
  </si>
  <si>
    <t>Tidehaven Independent School District</t>
  </si>
  <si>
    <t>HIF USA LLC</t>
  </si>
  <si>
    <t>Total Tax Levy (I&amp;S and M&amp;O) with Limitation</t>
  </si>
  <si>
    <t>Stub Year</t>
  </si>
  <si>
    <t>VLP Deferral</t>
  </si>
  <si>
    <t>"QTP1" and "QTP2": the two complete years of the qualifying time period</t>
  </si>
  <si>
    <t>Ver. CDR-4D-2022.V1</t>
  </si>
  <si>
    <t>Shelly Leung</t>
  </si>
  <si>
    <t>Director of Economic Development</t>
  </si>
  <si>
    <t>512-494-1177</t>
  </si>
  <si>
    <t>sleung@plg-law.com</t>
  </si>
  <si>
    <t>04-11-2022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</si>
</sst>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
    <numFmt numFmtId="167" formatCode="0.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55">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xf numFmtId="0" fontId="0" fillId="0" borderId="1" xfId="0" applyBorder="1" applyAlignment="1">
      <alignment horizontal="right"/>
    </xf>
    <xf numFmtId="1" fontId="0" fillId="0" borderId="2" xfId="0" applyNumberFormat="1" applyBorder="1" applyAlignment="1">
      <alignment horizontal="center"/>
    </xf>
    <xf numFmtId="0" fontId="0" fillId="0" borderId="3" xfId="0" applyBorder="1"/>
    <xf numFmtId="0" fontId="4" fillId="0" borderId="1" xfId="0" applyFont="1" applyBorder="1" applyAlignment="1">
      <alignment horizontal="right"/>
    </xf>
    <xf numFmtId="0" fontId="0" fillId="0" borderId="0" xfId="0" applyAlignment="1">
      <alignment horizontal="right"/>
    </xf>
    <xf numFmtId="49" fontId="0" fillId="0" borderId="2" xfId="0" applyNumberFormat="1" applyBorder="1" applyAlignment="1">
      <alignment horizontal="center"/>
    </xf>
    <xf numFmtId="0" fontId="4" fillId="0" borderId="4" xfId="0" applyFont="1" applyBorder="1" applyAlignment="1">
      <alignment horizontal="right"/>
    </xf>
    <xf numFmtId="0" fontId="0" fillId="0" borderId="2" xfId="0"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xf numFmtId="0" fontId="0" fillId="0" borderId="2" xfId="0" applyBorder="1" applyAlignment="1">
      <alignment horizontal="center"/>
    </xf>
    <xf numFmtId="0" fontId="4" fillId="0" borderId="2" xfId="0" applyFont="1" applyBorder="1" applyAlignment="1">
      <alignment horizontal="center" wrapText="1"/>
    </xf>
    <xf numFmtId="0" fontId="0" fillId="0" borderId="2" xfId="0" applyBorder="1" applyAlignment="1">
      <alignment horizontal="center" wrapText="1"/>
    </xf>
    <xf numFmtId="164" fontId="0" fillId="0" borderId="2" xfId="0" applyNumberFormat="1" applyBorder="1"/>
    <xf numFmtId="164" fontId="0" fillId="0" borderId="2" xfId="0" applyNumberFormat="1" applyBorder="1" applyAlignment="1">
      <alignment horizontal="center"/>
    </xf>
    <xf numFmtId="0" fontId="0" fillId="0" borderId="0" xfId="0" applyAlignment="1">
      <alignment horizontal="left"/>
    </xf>
    <xf numFmtId="0" fontId="0" fillId="0" borderId="5" xfId="0" applyBorder="1"/>
    <xf numFmtId="0" fontId="4" fillId="2" borderId="2" xfId="0" applyFont="1" applyFill="1" applyBorder="1" applyAlignment="1">
      <alignment horizontal="left"/>
    </xf>
    <xf numFmtId="0" fontId="0" fillId="2" borderId="0" xfId="0" applyFill="1"/>
    <xf numFmtId="0" fontId="4" fillId="0" borderId="0" xfId="0" applyFont="1" applyAlignment="1">
      <alignment horizontal="right"/>
    </xf>
    <xf numFmtId="0" fontId="4" fillId="3" borderId="2" xfId="0" applyFont="1" applyFill="1" applyBorder="1" applyAlignment="1">
      <alignment horizontal="left"/>
    </xf>
    <xf numFmtId="0" fontId="0" fillId="3" borderId="0" xfId="0" applyFill="1"/>
    <xf numFmtId="0" fontId="4" fillId="0" borderId="0" xfId="0" applyFont="1" applyAlignment="1">
      <alignment horizontal="left"/>
    </xf>
    <xf numFmtId="0" fontId="0" fillId="0" borderId="2" xfId="0"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ill="1" applyBorder="1" applyAlignment="1">
      <alignment horizontal="right"/>
    </xf>
    <xf numFmtId="165" fontId="0" fillId="2" borderId="2" xfId="0" applyNumberFormat="1" applyFill="1" applyBorder="1" applyAlignment="1">
      <alignment horizontal="right"/>
    </xf>
    <xf numFmtId="164" fontId="0" fillId="3" borderId="2" xfId="0" applyNumberFormat="1" applyFill="1" applyBorder="1" applyAlignment="1">
      <alignment horizontal="right"/>
    </xf>
    <xf numFmtId="165" fontId="0" fillId="3" borderId="2" xfId="0" applyNumberFormat="1" applyFill="1" applyBorder="1" applyAlignment="1">
      <alignment horizontal="right"/>
    </xf>
    <xf numFmtId="0" fontId="0" fillId="0" borderId="0" xfId="0" applyAlignment="1">
      <alignment horizontal="center" wrapText="1"/>
    </xf>
    <xf numFmtId="0" fontId="0" fillId="0" borderId="5" xfId="0" applyBorder="1" applyAlignment="1">
      <alignment horizontal="left"/>
    </xf>
    <xf numFmtId="0" fontId="8" fillId="0" borderId="0" xfId="0" applyFont="1"/>
    <xf numFmtId="0" fontId="10" fillId="0" borderId="0" xfId="0" applyFont="1"/>
    <xf numFmtId="164" fontId="0" fillId="0" borderId="2" xfId="0" applyNumberFormat="1" applyBorder="1" applyAlignment="1">
      <alignment horizontal="left"/>
    </xf>
    <xf numFmtId="0" fontId="9" fillId="0" borderId="2" xfId="0" applyFont="1" applyBorder="1"/>
    <xf numFmtId="49" fontId="0" fillId="0" borderId="5" xfId="0" applyNumberFormat="1" applyBorder="1" applyAlignment="1">
      <alignment horizontal="center"/>
    </xf>
    <xf numFmtId="0" fontId="2" fillId="0" borderId="0" xfId="0" applyFont="1" applyAlignment="1">
      <alignment horizontal="right"/>
    </xf>
    <xf numFmtId="49" fontId="0" fillId="0" borderId="2" xfId="0" applyNumberFormat="1" applyBorder="1" applyAlignment="1">
      <alignment horizontal="left"/>
    </xf>
    <xf numFmtId="166" fontId="0" fillId="0" borderId="2" xfId="0" applyNumberFormat="1" applyBorder="1" applyAlignment="1">
      <alignment horizontal="center"/>
    </xf>
    <xf numFmtId="167" fontId="0" fillId="2" borderId="2" xfId="0" applyNumberFormat="1" applyFill="1" applyBorder="1" applyAlignment="1">
      <alignment horizontal="right"/>
    </xf>
    <xf numFmtId="167" fontId="0" fillId="3" borderId="2" xfId="0" applyNumberFormat="1" applyFill="1" applyBorder="1" applyAlignment="1">
      <alignment horizontal="right"/>
    </xf>
    <xf numFmtId="0" fontId="11" fillId="0" borderId="6" xfId="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leung@plg-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A14" zoomScaleNormal="100" zoomScalePageLayoutView="50" workbookViewId="0">
      <selection activeCell="R28" sqref="R28"/>
    </sheetView>
  </sheetViews>
  <sheetFormatPr defaultColWidth="9.140625" defaultRowHeight="15" x14ac:dyDescent="0.25"/>
  <cols>
    <col min="1" max="1" width="34" customWidth="1"/>
    <col min="2" max="2" width="15.42578125" customWidth="1"/>
    <col min="3" max="3" width="17.140625" style="1" customWidth="1"/>
    <col min="5" max="5" width="13" style="1" customWidth="1"/>
    <col min="6" max="6" width="17.140625" customWidth="1"/>
    <col min="7" max="7" width="17" customWidth="1"/>
    <col min="8" max="8" width="22" customWidth="1"/>
    <col min="9" max="9" width="15.7109375" customWidth="1"/>
    <col min="10" max="10" width="12.28515625" customWidth="1"/>
    <col min="12" max="12" width="15.7109375" customWidth="1"/>
    <col min="13" max="13" width="12.28515625" customWidth="1"/>
    <col min="14" max="14" width="13.5703125" customWidth="1"/>
    <col min="15" max="15" width="11.7109375" customWidth="1"/>
    <col min="16" max="16" width="13.42578125" customWidth="1"/>
    <col min="17" max="17" width="15.28515625" customWidth="1"/>
    <col min="19" max="19" width="25.42578125" customWidth="1"/>
  </cols>
  <sheetData>
    <row r="1" spans="1:19" x14ac:dyDescent="0.25">
      <c r="A1" s="45" t="s">
        <v>105</v>
      </c>
      <c r="P1" s="49" t="s">
        <v>102</v>
      </c>
      <c r="Q1" s="48" t="s">
        <v>125</v>
      </c>
    </row>
    <row r="2" spans="1:19" ht="18.75" x14ac:dyDescent="0.3">
      <c r="G2" s="2" t="s">
        <v>126</v>
      </c>
    </row>
    <row r="3" spans="1:19" ht="15.75" x14ac:dyDescent="0.25">
      <c r="G3" s="1" t="s">
        <v>0</v>
      </c>
      <c r="I3" s="3"/>
      <c r="N3" s="44"/>
      <c r="O3" s="37"/>
      <c r="P3" s="37"/>
    </row>
    <row r="4" spans="1:19" x14ac:dyDescent="0.25">
      <c r="G4" s="4" t="s">
        <v>1</v>
      </c>
      <c r="H4" s="51">
        <v>1668</v>
      </c>
      <c r="I4" s="6"/>
      <c r="J4" s="42"/>
    </row>
    <row r="5" spans="1:19" x14ac:dyDescent="0.25">
      <c r="G5" s="7" t="s">
        <v>2</v>
      </c>
      <c r="H5" s="50" t="s">
        <v>127</v>
      </c>
    </row>
    <row r="6" spans="1:19" x14ac:dyDescent="0.25">
      <c r="G6" s="8" t="s">
        <v>3</v>
      </c>
      <c r="H6" s="50" t="s">
        <v>128</v>
      </c>
    </row>
    <row r="7" spans="1:19" x14ac:dyDescent="0.25">
      <c r="G7" s="8" t="s">
        <v>4</v>
      </c>
      <c r="H7" s="50" t="s">
        <v>129</v>
      </c>
    </row>
    <row r="8" spans="1:19" x14ac:dyDescent="0.25">
      <c r="G8" s="8" t="s">
        <v>97</v>
      </c>
      <c r="H8" s="46">
        <v>30000000</v>
      </c>
    </row>
    <row r="9" spans="1:19" x14ac:dyDescent="0.25">
      <c r="G9" s="8" t="s">
        <v>104</v>
      </c>
      <c r="H9" s="9" t="s">
        <v>139</v>
      </c>
      <c r="I9" s="6"/>
    </row>
    <row r="10" spans="1:19" x14ac:dyDescent="0.25">
      <c r="G10" s="8" t="s">
        <v>5</v>
      </c>
      <c r="H10" s="5">
        <v>2025</v>
      </c>
      <c r="I10" s="6"/>
      <c r="O10" t="s">
        <v>6</v>
      </c>
    </row>
    <row r="11" spans="1:19" x14ac:dyDescent="0.25">
      <c r="G11" s="8" t="s">
        <v>7</v>
      </c>
      <c r="H11" s="5">
        <v>2028</v>
      </c>
    </row>
    <row r="12" spans="1:19" x14ac:dyDescent="0.25">
      <c r="A12" s="22"/>
      <c r="G12" s="10" t="s">
        <v>8</v>
      </c>
      <c r="H12" s="5">
        <v>2024</v>
      </c>
      <c r="I12" t="s">
        <v>9</v>
      </c>
    </row>
    <row r="13" spans="1:19" x14ac:dyDescent="0.25">
      <c r="G13" s="10" t="s">
        <v>10</v>
      </c>
      <c r="H13" s="5">
        <v>2042</v>
      </c>
      <c r="I13" t="s">
        <v>11</v>
      </c>
    </row>
    <row r="15" spans="1:19" s="14" customFormat="1" ht="83.25" customHeight="1" x14ac:dyDescent="0.25">
      <c r="B15" s="11" t="s">
        <v>12</v>
      </c>
      <c r="C15" s="11" t="s">
        <v>13</v>
      </c>
      <c r="D15" s="12" t="s">
        <v>14</v>
      </c>
      <c r="E15" s="11" t="s">
        <v>15</v>
      </c>
      <c r="F15" s="11" t="s">
        <v>16</v>
      </c>
      <c r="G15" s="11" t="s">
        <v>17</v>
      </c>
      <c r="H15" s="13" t="s">
        <v>18</v>
      </c>
      <c r="I15" s="13" t="s">
        <v>19</v>
      </c>
      <c r="J15" s="11" t="s">
        <v>20</v>
      </c>
      <c r="K15" s="11" t="s">
        <v>21</v>
      </c>
      <c r="L15" s="11" t="s">
        <v>22</v>
      </c>
      <c r="M15" s="11" t="s">
        <v>130</v>
      </c>
      <c r="N15" s="11" t="s">
        <v>23</v>
      </c>
      <c r="O15" s="11" t="s">
        <v>24</v>
      </c>
      <c r="P15" s="11" t="s">
        <v>25</v>
      </c>
      <c r="Q15" s="11" t="s">
        <v>26</v>
      </c>
      <c r="S15" s="15"/>
    </row>
    <row r="16" spans="1:19" x14ac:dyDescent="0.25">
      <c r="B16" s="16"/>
      <c r="C16" s="17"/>
      <c r="D16" s="17">
        <v>2013</v>
      </c>
      <c r="E16" s="17" t="s">
        <v>27</v>
      </c>
      <c r="F16" s="38"/>
      <c r="G16" s="38"/>
      <c r="H16" s="38"/>
      <c r="I16" s="38"/>
      <c r="J16" s="39"/>
      <c r="K16" s="39"/>
      <c r="L16" s="38"/>
      <c r="M16" s="38"/>
      <c r="N16" s="38"/>
      <c r="O16" s="38"/>
      <c r="P16" s="38"/>
      <c r="Q16" s="38"/>
    </row>
    <row r="17" spans="2:17" ht="15.75" customHeight="1" x14ac:dyDescent="0.25">
      <c r="B17" s="16"/>
      <c r="C17" s="17"/>
      <c r="D17" s="17">
        <v>2014</v>
      </c>
      <c r="E17" s="17" t="s">
        <v>28</v>
      </c>
      <c r="F17" s="38"/>
      <c r="G17" s="38"/>
      <c r="H17" s="38"/>
      <c r="I17" s="38"/>
      <c r="J17" s="39"/>
      <c r="K17" s="39"/>
      <c r="L17" s="38"/>
      <c r="M17" s="38"/>
      <c r="N17" s="38"/>
      <c r="O17" s="38"/>
      <c r="P17" s="38"/>
      <c r="Q17" s="38"/>
    </row>
    <row r="18" spans="2:17" x14ac:dyDescent="0.25">
      <c r="B18" s="16"/>
      <c r="C18" s="17"/>
      <c r="D18" s="17">
        <v>2015</v>
      </c>
      <c r="E18" s="17" t="s">
        <v>29</v>
      </c>
      <c r="F18" s="38"/>
      <c r="G18" s="38"/>
      <c r="H18" s="38"/>
      <c r="I18" s="38"/>
      <c r="J18" s="39"/>
      <c r="K18" s="39"/>
      <c r="L18" s="38"/>
      <c r="M18" s="38"/>
      <c r="N18" s="38"/>
      <c r="O18" s="38"/>
      <c r="P18" s="38"/>
      <c r="Q18" s="38"/>
    </row>
    <row r="19" spans="2:17" x14ac:dyDescent="0.25">
      <c r="B19" s="18"/>
      <c r="C19" s="17"/>
      <c r="D19" s="17">
        <v>2016</v>
      </c>
      <c r="E19" s="17" t="s">
        <v>31</v>
      </c>
      <c r="F19" s="38"/>
      <c r="G19" s="38"/>
      <c r="H19" s="38"/>
      <c r="I19" s="38"/>
      <c r="J19" s="39"/>
      <c r="K19" s="39"/>
      <c r="L19" s="38"/>
      <c r="M19" s="38"/>
      <c r="N19" s="38"/>
      <c r="O19" s="38"/>
      <c r="P19" s="38"/>
      <c r="Q19" s="38"/>
    </row>
    <row r="20" spans="2:17" x14ac:dyDescent="0.25">
      <c r="B20" s="19"/>
      <c r="C20" s="17"/>
      <c r="D20" s="17">
        <v>2017</v>
      </c>
      <c r="E20" s="17" t="s">
        <v>33</v>
      </c>
      <c r="F20" s="38"/>
      <c r="G20" s="38"/>
      <c r="H20" s="38"/>
      <c r="I20" s="38"/>
      <c r="J20" s="39"/>
      <c r="K20" s="39"/>
      <c r="L20" s="38"/>
      <c r="M20" s="38"/>
      <c r="N20" s="38"/>
      <c r="O20" s="38"/>
      <c r="P20" s="38"/>
      <c r="Q20" s="38"/>
    </row>
    <row r="21" spans="2:17" x14ac:dyDescent="0.25">
      <c r="B21" s="16"/>
      <c r="C21" s="17"/>
      <c r="D21" s="17">
        <v>2018</v>
      </c>
      <c r="E21" s="17" t="s">
        <v>34</v>
      </c>
      <c r="F21" s="38"/>
      <c r="G21" s="38"/>
      <c r="H21" s="38"/>
      <c r="I21" s="38"/>
      <c r="J21" s="39"/>
      <c r="K21" s="39"/>
      <c r="L21" s="38"/>
      <c r="M21" s="38"/>
      <c r="N21" s="38"/>
      <c r="O21" s="38"/>
      <c r="P21" s="38"/>
      <c r="Q21" s="38"/>
    </row>
    <row r="22" spans="2:17" x14ac:dyDescent="0.25">
      <c r="B22" s="16"/>
      <c r="C22" s="19"/>
      <c r="D22" s="17">
        <v>2019</v>
      </c>
      <c r="E22" s="17" t="s">
        <v>36</v>
      </c>
      <c r="F22" s="38"/>
      <c r="G22" s="38"/>
      <c r="H22" s="38"/>
      <c r="I22" s="38"/>
      <c r="J22" s="39"/>
      <c r="K22" s="39"/>
      <c r="L22" s="38"/>
      <c r="M22" s="38"/>
      <c r="N22" s="38"/>
      <c r="O22" s="38"/>
      <c r="P22" s="38"/>
      <c r="Q22" s="38"/>
    </row>
    <row r="23" spans="2:17" x14ac:dyDescent="0.25">
      <c r="B23" s="16"/>
      <c r="C23" s="19"/>
      <c r="D23" s="17">
        <v>2020</v>
      </c>
      <c r="E23" s="17" t="s">
        <v>38</v>
      </c>
      <c r="F23" s="38"/>
      <c r="G23" s="38"/>
      <c r="H23" s="38"/>
      <c r="I23" s="38"/>
      <c r="J23" s="39"/>
      <c r="K23" s="39"/>
      <c r="L23" s="38"/>
      <c r="M23" s="38"/>
      <c r="N23" s="38"/>
      <c r="O23" s="38"/>
      <c r="P23" s="38"/>
      <c r="Q23" s="38"/>
    </row>
    <row r="24" spans="2:17" x14ac:dyDescent="0.25">
      <c r="B24" s="16"/>
      <c r="C24" s="18"/>
      <c r="D24" s="17">
        <v>2021</v>
      </c>
      <c r="E24" s="17" t="s">
        <v>40</v>
      </c>
      <c r="F24" s="38"/>
      <c r="G24" s="38"/>
      <c r="H24" s="38"/>
      <c r="I24" s="38"/>
      <c r="J24" s="52"/>
      <c r="K24" s="52"/>
      <c r="L24" s="38"/>
      <c r="M24" s="38"/>
      <c r="N24" s="38"/>
      <c r="O24" s="38"/>
      <c r="P24" s="38"/>
      <c r="Q24" s="38"/>
    </row>
    <row r="25" spans="2:17" x14ac:dyDescent="0.25">
      <c r="B25" s="18"/>
      <c r="C25" s="18"/>
      <c r="D25" s="17">
        <v>2022</v>
      </c>
      <c r="E25" s="17" t="s">
        <v>42</v>
      </c>
      <c r="F25" s="40"/>
      <c r="G25" s="40"/>
      <c r="H25" s="40"/>
      <c r="I25" s="40"/>
      <c r="J25" s="53"/>
      <c r="K25" s="53"/>
      <c r="L25" s="40"/>
      <c r="M25" s="40"/>
      <c r="N25" s="40"/>
      <c r="O25" s="40"/>
      <c r="P25" s="40"/>
      <c r="Q25" s="40"/>
    </row>
    <row r="26" spans="2:17" x14ac:dyDescent="0.25">
      <c r="B26" s="19"/>
      <c r="C26" s="18"/>
      <c r="D26" s="17">
        <v>2023</v>
      </c>
      <c r="E26" s="17" t="s">
        <v>44</v>
      </c>
      <c r="F26" s="40"/>
      <c r="G26" s="40"/>
      <c r="H26" s="40"/>
      <c r="I26" s="40"/>
      <c r="J26" s="53"/>
      <c r="K26" s="53"/>
      <c r="L26" s="40"/>
      <c r="M26" s="40"/>
      <c r="N26" s="40"/>
      <c r="O26" s="40"/>
      <c r="P26" s="40"/>
      <c r="Q26" s="40"/>
    </row>
    <row r="27" spans="2:17" x14ac:dyDescent="0.25">
      <c r="B27" s="17" t="s">
        <v>131</v>
      </c>
      <c r="C27" s="18"/>
      <c r="D27" s="17">
        <v>2024</v>
      </c>
      <c r="E27" s="17" t="s">
        <v>46</v>
      </c>
      <c r="F27" s="40">
        <v>600000000</v>
      </c>
      <c r="G27" s="40">
        <v>0</v>
      </c>
      <c r="H27" s="40">
        <v>0</v>
      </c>
      <c r="I27" s="40">
        <v>0</v>
      </c>
      <c r="J27" s="53">
        <v>0.1855</v>
      </c>
      <c r="K27" s="53">
        <v>0.872</v>
      </c>
      <c r="L27" s="40">
        <v>0</v>
      </c>
      <c r="M27" s="40">
        <v>0</v>
      </c>
      <c r="N27" s="40">
        <v>0</v>
      </c>
      <c r="O27" s="40"/>
      <c r="P27" s="40"/>
      <c r="Q27" s="40"/>
    </row>
    <row r="28" spans="2:17" x14ac:dyDescent="0.25">
      <c r="B28" s="17" t="s">
        <v>30</v>
      </c>
      <c r="C28" s="18"/>
      <c r="D28" s="17">
        <v>2025</v>
      </c>
      <c r="E28" s="17" t="s">
        <v>48</v>
      </c>
      <c r="F28" s="40">
        <v>1500000000</v>
      </c>
      <c r="G28" s="40">
        <v>300000000</v>
      </c>
      <c r="H28" s="40">
        <v>300000000</v>
      </c>
      <c r="I28" s="40">
        <v>300000000</v>
      </c>
      <c r="J28" s="53">
        <v>0.1855</v>
      </c>
      <c r="K28" s="53">
        <v>0.872</v>
      </c>
      <c r="L28" s="40">
        <v>3172500</v>
      </c>
      <c r="M28" s="40">
        <v>3172500</v>
      </c>
      <c r="N28" s="40">
        <v>0</v>
      </c>
      <c r="O28" s="40"/>
      <c r="P28" s="40"/>
      <c r="Q28" s="40"/>
    </row>
    <row r="29" spans="2:17" x14ac:dyDescent="0.25">
      <c r="B29" s="17" t="s">
        <v>32</v>
      </c>
      <c r="C29" s="18"/>
      <c r="D29" s="17">
        <v>2026</v>
      </c>
      <c r="E29" s="17" t="s">
        <v>50</v>
      </c>
      <c r="F29" s="40">
        <v>3000000000</v>
      </c>
      <c r="G29" s="40">
        <v>1050000000</v>
      </c>
      <c r="H29" s="40">
        <v>1050000000</v>
      </c>
      <c r="I29" s="40">
        <v>1050000000</v>
      </c>
      <c r="J29" s="53">
        <v>0.1855</v>
      </c>
      <c r="K29" s="53">
        <v>0.872</v>
      </c>
      <c r="L29" s="40">
        <v>11103750</v>
      </c>
      <c r="M29" s="40">
        <v>11103750</v>
      </c>
      <c r="N29" s="40">
        <v>0</v>
      </c>
      <c r="O29" s="40"/>
      <c r="P29" s="40"/>
      <c r="Q29" s="40"/>
    </row>
    <row r="30" spans="2:17" x14ac:dyDescent="0.25">
      <c r="B30" s="16"/>
      <c r="C30" s="18" t="s">
        <v>132</v>
      </c>
      <c r="D30" s="17">
        <v>2027</v>
      </c>
      <c r="E30" s="17" t="s">
        <v>52</v>
      </c>
      <c r="F30" s="40">
        <v>900000000</v>
      </c>
      <c r="G30" s="40">
        <v>2550000000</v>
      </c>
      <c r="H30" s="40">
        <v>2550000000</v>
      </c>
      <c r="I30" s="40">
        <v>2550000000</v>
      </c>
      <c r="J30" s="53">
        <v>0.1855</v>
      </c>
      <c r="K30" s="53">
        <v>0.872</v>
      </c>
      <c r="L30" s="40">
        <v>26966250</v>
      </c>
      <c r="M30" s="40">
        <v>26966250</v>
      </c>
      <c r="N30" s="40">
        <v>0</v>
      </c>
      <c r="O30" s="40"/>
      <c r="P30" s="40"/>
      <c r="Q30" s="40"/>
    </row>
    <row r="31" spans="2:17" x14ac:dyDescent="0.25">
      <c r="B31" s="16"/>
      <c r="C31" s="18" t="s">
        <v>35</v>
      </c>
      <c r="D31" s="17">
        <v>2028</v>
      </c>
      <c r="E31" s="17" t="s">
        <v>54</v>
      </c>
      <c r="F31" s="40"/>
      <c r="G31" s="40">
        <v>5700000000</v>
      </c>
      <c r="H31" s="40">
        <v>5700000000</v>
      </c>
      <c r="I31" s="40">
        <v>30000000</v>
      </c>
      <c r="J31" s="53">
        <v>0.1855</v>
      </c>
      <c r="K31" s="53">
        <v>0.872</v>
      </c>
      <c r="L31" s="40">
        <v>60277500</v>
      </c>
      <c r="M31" s="40">
        <v>10835100</v>
      </c>
      <c r="N31" s="40">
        <v>49442400</v>
      </c>
      <c r="O31" s="40">
        <v>494424</v>
      </c>
      <c r="P31" s="40"/>
      <c r="Q31" s="40">
        <v>91200</v>
      </c>
    </row>
    <row r="32" spans="2:17" x14ac:dyDescent="0.25">
      <c r="B32" s="16"/>
      <c r="C32" s="18" t="s">
        <v>37</v>
      </c>
      <c r="D32" s="17">
        <v>2029</v>
      </c>
      <c r="E32" s="17" t="s">
        <v>56</v>
      </c>
      <c r="F32" s="40"/>
      <c r="G32" s="40">
        <v>5412899999.999999</v>
      </c>
      <c r="H32" s="40">
        <v>5412899999.999999</v>
      </c>
      <c r="I32" s="40">
        <v>30000000</v>
      </c>
      <c r="J32" s="53">
        <v>0.1855</v>
      </c>
      <c r="K32" s="53">
        <v>0.872</v>
      </c>
      <c r="L32" s="40">
        <v>57241417.499999993</v>
      </c>
      <c r="M32" s="40">
        <v>10302529.499999998</v>
      </c>
      <c r="N32" s="40">
        <v>46938887.999999993</v>
      </c>
      <c r="O32" s="40">
        <v>4944240</v>
      </c>
      <c r="P32" s="40"/>
      <c r="Q32" s="40">
        <v>91200</v>
      </c>
    </row>
    <row r="33" spans="2:17" x14ac:dyDescent="0.25">
      <c r="B33" s="16"/>
      <c r="C33" s="18" t="s">
        <v>39</v>
      </c>
      <c r="D33" s="17">
        <v>2030</v>
      </c>
      <c r="E33" s="17" t="s">
        <v>58</v>
      </c>
      <c r="F33" s="40"/>
      <c r="G33" s="40">
        <v>5126312999.999999</v>
      </c>
      <c r="H33" s="40">
        <v>5126312999.999999</v>
      </c>
      <c r="I33" s="40">
        <v>30000000</v>
      </c>
      <c r="J33" s="53">
        <v>0.1855</v>
      </c>
      <c r="K33" s="53">
        <v>0.872</v>
      </c>
      <c r="L33" s="40">
        <v>54210759.974999994</v>
      </c>
      <c r="M33" s="40">
        <v>9770910.6149999984</v>
      </c>
      <c r="N33" s="40">
        <v>44439849.359999999</v>
      </c>
      <c r="O33" s="40">
        <v>4944240</v>
      </c>
      <c r="P33" s="40"/>
      <c r="Q33" s="40">
        <v>91200</v>
      </c>
    </row>
    <row r="34" spans="2:17" x14ac:dyDescent="0.25">
      <c r="B34" s="16"/>
      <c r="C34" s="18" t="s">
        <v>41</v>
      </c>
      <c r="D34" s="17">
        <v>2031</v>
      </c>
      <c r="E34" s="17" t="s">
        <v>60</v>
      </c>
      <c r="F34" s="40"/>
      <c r="G34" s="40">
        <v>4840223609.999999</v>
      </c>
      <c r="H34" s="40">
        <v>4840223609.999999</v>
      </c>
      <c r="I34" s="40">
        <v>30000000</v>
      </c>
      <c r="J34" s="53">
        <v>0.1855</v>
      </c>
      <c r="K34" s="53">
        <v>0.872</v>
      </c>
      <c r="L34" s="40">
        <v>51185364.675749995</v>
      </c>
      <c r="M34" s="40">
        <v>9240214.7965499982</v>
      </c>
      <c r="N34" s="40">
        <v>41945149.879199997</v>
      </c>
      <c r="O34" s="40">
        <v>4944240</v>
      </c>
      <c r="P34" s="40"/>
      <c r="Q34" s="40">
        <v>91200</v>
      </c>
    </row>
    <row r="35" spans="2:17" x14ac:dyDescent="0.25">
      <c r="B35" s="16"/>
      <c r="C35" s="18" t="s">
        <v>43</v>
      </c>
      <c r="D35" s="17">
        <v>2032</v>
      </c>
      <c r="E35" s="17" t="s">
        <v>62</v>
      </c>
      <c r="F35" s="40"/>
      <c r="G35" s="40">
        <v>4554616901.6999989</v>
      </c>
      <c r="H35" s="40">
        <v>4554616901.6999989</v>
      </c>
      <c r="I35" s="40">
        <v>30000000</v>
      </c>
      <c r="J35" s="53">
        <v>0.1855</v>
      </c>
      <c r="K35" s="53">
        <v>0.872</v>
      </c>
      <c r="L35" s="40">
        <v>48165073.735477485</v>
      </c>
      <c r="M35" s="40">
        <v>8710414.3526534978</v>
      </c>
      <c r="N35" s="40">
        <v>39454659.382823989</v>
      </c>
      <c r="O35" s="40">
        <v>4944240</v>
      </c>
      <c r="P35" s="40"/>
      <c r="Q35" s="40">
        <v>91200</v>
      </c>
    </row>
    <row r="36" spans="2:17" x14ac:dyDescent="0.25">
      <c r="B36" s="16"/>
      <c r="C36" s="18" t="s">
        <v>45</v>
      </c>
      <c r="D36" s="17">
        <v>2033</v>
      </c>
      <c r="E36" s="17" t="s">
        <v>64</v>
      </c>
      <c r="F36" s="40"/>
      <c r="G36" s="40">
        <v>4269478394.6489983</v>
      </c>
      <c r="H36" s="40">
        <v>4269478394.6489983</v>
      </c>
      <c r="I36" s="40">
        <v>30000000</v>
      </c>
      <c r="J36" s="53">
        <v>0.1855</v>
      </c>
      <c r="K36" s="53">
        <v>0.872</v>
      </c>
      <c r="L36" s="40">
        <v>45149734.023413159</v>
      </c>
      <c r="M36" s="40">
        <v>8181482.4220738914</v>
      </c>
      <c r="N36" s="40">
        <v>36968251.601339266</v>
      </c>
      <c r="O36" s="40">
        <v>4944240</v>
      </c>
      <c r="P36" s="40"/>
      <c r="Q36" s="40">
        <v>91200</v>
      </c>
    </row>
    <row r="37" spans="2:17" x14ac:dyDescent="0.25">
      <c r="B37" s="16"/>
      <c r="C37" s="17" t="s">
        <v>47</v>
      </c>
      <c r="D37" s="17">
        <v>2034</v>
      </c>
      <c r="E37" s="17" t="s">
        <v>65</v>
      </c>
      <c r="F37" s="40"/>
      <c r="G37" s="40">
        <v>3984794042.8095279</v>
      </c>
      <c r="H37" s="40">
        <v>3984794042.8095279</v>
      </c>
      <c r="I37" s="40">
        <v>30000000</v>
      </c>
      <c r="J37" s="53">
        <v>0.1855</v>
      </c>
      <c r="K37" s="53">
        <v>0.872</v>
      </c>
      <c r="L37" s="40">
        <v>42139197.00271076</v>
      </c>
      <c r="M37" s="40">
        <v>7653392.9494116744</v>
      </c>
      <c r="N37" s="40">
        <v>34485804.053299084</v>
      </c>
      <c r="O37" s="40">
        <v>4944240</v>
      </c>
      <c r="P37" s="40"/>
      <c r="Q37" s="40">
        <v>91200</v>
      </c>
    </row>
    <row r="38" spans="2:17" x14ac:dyDescent="0.25">
      <c r="B38" s="16"/>
      <c r="C38" s="17" t="s">
        <v>49</v>
      </c>
      <c r="D38" s="17">
        <v>2035</v>
      </c>
      <c r="E38" s="17" t="s">
        <v>66</v>
      </c>
      <c r="F38" s="40"/>
      <c r="G38" s="40">
        <v>3700550221.5252419</v>
      </c>
      <c r="H38" s="40">
        <v>3700550221.5252419</v>
      </c>
      <c r="I38" s="40">
        <v>30000000</v>
      </c>
      <c r="J38" s="53">
        <v>0.1855</v>
      </c>
      <c r="K38" s="53">
        <v>0.872</v>
      </c>
      <c r="L38" s="40">
        <v>39133318.592629433</v>
      </c>
      <c r="M38" s="40">
        <v>7126120.6609293241</v>
      </c>
      <c r="N38" s="40">
        <v>32007197.93170011</v>
      </c>
      <c r="O38" s="40">
        <v>4944240</v>
      </c>
      <c r="P38" s="40"/>
      <c r="Q38" s="40">
        <v>91200</v>
      </c>
    </row>
    <row r="39" spans="2:17" x14ac:dyDescent="0.25">
      <c r="B39" s="16"/>
      <c r="C39" s="17" t="s">
        <v>51</v>
      </c>
      <c r="D39" s="17">
        <v>2036</v>
      </c>
      <c r="E39" s="17" t="s">
        <v>67</v>
      </c>
      <c r="F39" s="40"/>
      <c r="G39" s="40">
        <v>3416733714.8794842</v>
      </c>
      <c r="H39" s="40">
        <v>3416733714.8794842</v>
      </c>
      <c r="I39" s="40">
        <v>30000000</v>
      </c>
      <c r="J39" s="53">
        <v>0.1855</v>
      </c>
      <c r="K39" s="53">
        <v>0.872</v>
      </c>
      <c r="L39" s="40">
        <v>36131959.034850545</v>
      </c>
      <c r="M39" s="40">
        <v>6599641.0411014436</v>
      </c>
      <c r="N39" s="40">
        <v>29532317.993749101</v>
      </c>
      <c r="O39" s="40">
        <v>4944240</v>
      </c>
      <c r="P39" s="40"/>
      <c r="Q39" s="40">
        <v>91200</v>
      </c>
    </row>
    <row r="40" spans="2:17" x14ac:dyDescent="0.25">
      <c r="B40" s="16"/>
      <c r="C40" s="17" t="s">
        <v>53</v>
      </c>
      <c r="D40" s="17">
        <v>2037</v>
      </c>
      <c r="E40" s="17" t="s">
        <v>68</v>
      </c>
      <c r="F40" s="40"/>
      <c r="G40" s="40">
        <v>3133331703.4331002</v>
      </c>
      <c r="H40" s="40">
        <v>3133331703.4331002</v>
      </c>
      <c r="I40" s="40">
        <v>30000000</v>
      </c>
      <c r="J40" s="53">
        <v>0.1855</v>
      </c>
      <c r="K40" s="53">
        <v>0.872</v>
      </c>
      <c r="L40" s="40">
        <v>33134982.763805032</v>
      </c>
      <c r="M40" s="40">
        <v>6073930.3098684009</v>
      </c>
      <c r="N40" s="40">
        <v>27061052.453936629</v>
      </c>
      <c r="O40" s="40">
        <v>4944240</v>
      </c>
      <c r="P40" s="40"/>
      <c r="Q40" s="40">
        <v>91200</v>
      </c>
    </row>
    <row r="41" spans="2:17" x14ac:dyDescent="0.25">
      <c r="B41" s="16"/>
      <c r="C41" s="17" t="s">
        <v>55</v>
      </c>
      <c r="D41" s="17">
        <v>2038</v>
      </c>
      <c r="E41" s="17" t="s">
        <v>69</v>
      </c>
      <c r="F41" s="40"/>
      <c r="G41" s="40">
        <v>2850331752.3301072</v>
      </c>
      <c r="H41" s="40">
        <v>2850331752.3301072</v>
      </c>
      <c r="I41" s="40">
        <v>2850331752.3301072</v>
      </c>
      <c r="J41" s="53">
        <v>0.1855</v>
      </c>
      <c r="K41" s="53">
        <v>0.872</v>
      </c>
      <c r="L41" s="40">
        <v>30142258.280890882</v>
      </c>
      <c r="M41" s="40">
        <v>30142258.280890882</v>
      </c>
      <c r="N41" s="40">
        <v>0</v>
      </c>
      <c r="O41" s="40"/>
      <c r="P41" s="40"/>
      <c r="Q41" s="40">
        <v>91200</v>
      </c>
    </row>
    <row r="42" spans="2:17" x14ac:dyDescent="0.25">
      <c r="B42" s="16"/>
      <c r="C42" s="17" t="s">
        <v>57</v>
      </c>
      <c r="D42" s="17">
        <v>2039</v>
      </c>
      <c r="E42" s="17" t="s">
        <v>98</v>
      </c>
      <c r="F42" s="40"/>
      <c r="G42" s="40">
        <v>2567721799.7602038</v>
      </c>
      <c r="H42" s="40">
        <v>2567721799.7602038</v>
      </c>
      <c r="I42" s="40">
        <v>2567721799.7602038</v>
      </c>
      <c r="J42" s="53">
        <v>0.1855</v>
      </c>
      <c r="K42" s="53">
        <v>0.872</v>
      </c>
      <c r="L42" s="40">
        <v>27153658.032464154</v>
      </c>
      <c r="M42" s="40">
        <v>27153658.032464154</v>
      </c>
      <c r="N42" s="40">
        <v>0</v>
      </c>
      <c r="O42" s="40"/>
      <c r="P42" s="40"/>
      <c r="Q42" s="40">
        <v>91200</v>
      </c>
    </row>
    <row r="43" spans="2:17" x14ac:dyDescent="0.25">
      <c r="B43" s="16"/>
      <c r="C43" s="17" t="s">
        <v>59</v>
      </c>
      <c r="D43" s="17">
        <v>2040</v>
      </c>
      <c r="E43" s="17" t="s">
        <v>99</v>
      </c>
      <c r="F43" s="40"/>
      <c r="G43" s="40">
        <v>2285490145.7673974</v>
      </c>
      <c r="H43" s="40">
        <v>2285490145.7673974</v>
      </c>
      <c r="I43" s="40">
        <v>2285490145.7673974</v>
      </c>
      <c r="J43" s="53">
        <v>0.1855</v>
      </c>
      <c r="K43" s="53">
        <v>0.872</v>
      </c>
      <c r="L43" s="40">
        <v>24169058.291490227</v>
      </c>
      <c r="M43" s="40">
        <v>24169058.291490227</v>
      </c>
      <c r="N43" s="40">
        <v>0</v>
      </c>
      <c r="O43" s="40"/>
      <c r="P43" s="40"/>
      <c r="Q43" s="40">
        <v>91200</v>
      </c>
    </row>
    <row r="44" spans="2:17" x14ac:dyDescent="0.25">
      <c r="B44" s="16"/>
      <c r="C44" s="17" t="s">
        <v>61</v>
      </c>
      <c r="D44" s="17">
        <v>2041</v>
      </c>
      <c r="E44" s="17" t="s">
        <v>100</v>
      </c>
      <c r="F44" s="40"/>
      <c r="G44" s="40">
        <v>2003625441.3943756</v>
      </c>
      <c r="H44" s="40">
        <v>2003625441.3943756</v>
      </c>
      <c r="I44" s="40">
        <v>2003625441.3943756</v>
      </c>
      <c r="J44" s="53">
        <v>0.1855</v>
      </c>
      <c r="K44" s="53">
        <v>0.872</v>
      </c>
      <c r="L44" s="40">
        <v>21188339.042745519</v>
      </c>
      <c r="M44" s="40">
        <v>21188339.042745519</v>
      </c>
      <c r="N44" s="40">
        <v>0</v>
      </c>
      <c r="O44" s="40"/>
      <c r="P44" s="40"/>
      <c r="Q44" s="40"/>
    </row>
    <row r="45" spans="2:17" x14ac:dyDescent="0.25">
      <c r="B45" s="16"/>
      <c r="C45" s="17" t="s">
        <v>63</v>
      </c>
      <c r="D45" s="17">
        <v>2042</v>
      </c>
      <c r="E45" s="17" t="s">
        <v>101</v>
      </c>
      <c r="F45" s="40"/>
      <c r="G45" s="40">
        <v>1722116678.1525443</v>
      </c>
      <c r="H45" s="40">
        <v>1722116678.1525443</v>
      </c>
      <c r="I45" s="40">
        <v>1722116678.1525443</v>
      </c>
      <c r="J45" s="53">
        <v>0.1855</v>
      </c>
      <c r="K45" s="53">
        <v>0.872</v>
      </c>
      <c r="L45" s="40">
        <v>18211383.871463157</v>
      </c>
      <c r="M45" s="40">
        <v>18211383.871463157</v>
      </c>
      <c r="N45" s="40">
        <v>0</v>
      </c>
      <c r="O45" s="40"/>
      <c r="P45" s="40"/>
      <c r="Q45" s="40"/>
    </row>
    <row r="46" spans="2:17" x14ac:dyDescent="0.25">
      <c r="B46" s="16"/>
      <c r="C46" s="17"/>
      <c r="D46" s="17">
        <v>2043</v>
      </c>
      <c r="E46" s="17" t="s">
        <v>112</v>
      </c>
      <c r="F46" s="40"/>
      <c r="G46" s="40">
        <v>1439999999.9999983</v>
      </c>
      <c r="H46" s="40">
        <v>1439999999.9999983</v>
      </c>
      <c r="I46" s="40">
        <v>1439999999.9999983</v>
      </c>
      <c r="J46" s="53">
        <v>0.1855</v>
      </c>
      <c r="K46" s="53">
        <v>0.872</v>
      </c>
      <c r="L46" s="40">
        <v>15227999.999999981</v>
      </c>
      <c r="M46" s="40">
        <v>15227999.999999981</v>
      </c>
      <c r="N46" s="40">
        <v>0</v>
      </c>
      <c r="O46" s="40"/>
      <c r="P46" s="40"/>
      <c r="Q46" s="40"/>
    </row>
    <row r="47" spans="2:17" x14ac:dyDescent="0.25">
      <c r="B47" s="16"/>
      <c r="C47" s="17"/>
      <c r="D47" s="17">
        <v>2044</v>
      </c>
      <c r="E47" s="17" t="s">
        <v>113</v>
      </c>
      <c r="F47" s="40"/>
      <c r="G47" s="40">
        <v>1440000000</v>
      </c>
      <c r="H47" s="40">
        <v>1440000000</v>
      </c>
      <c r="I47" s="40">
        <v>1440000000</v>
      </c>
      <c r="J47" s="53">
        <v>0.1855</v>
      </c>
      <c r="K47" s="53">
        <v>0.872</v>
      </c>
      <c r="L47" s="40">
        <v>15228000</v>
      </c>
      <c r="M47" s="40">
        <v>15228000</v>
      </c>
      <c r="N47" s="40">
        <v>0</v>
      </c>
      <c r="O47" s="40"/>
      <c r="P47" s="40"/>
      <c r="Q47" s="40"/>
    </row>
    <row r="48" spans="2:17" x14ac:dyDescent="0.25">
      <c r="B48" s="16"/>
      <c r="C48" s="17"/>
      <c r="D48" s="17">
        <v>2045</v>
      </c>
      <c r="E48" s="17" t="s">
        <v>114</v>
      </c>
      <c r="F48" s="40"/>
      <c r="G48" s="40">
        <v>1429200000</v>
      </c>
      <c r="H48" s="40">
        <v>1429200000</v>
      </c>
      <c r="I48" s="40">
        <v>1429200000</v>
      </c>
      <c r="J48" s="53">
        <v>0.1855</v>
      </c>
      <c r="K48" s="53">
        <v>0.872</v>
      </c>
      <c r="L48" s="40">
        <v>15113790</v>
      </c>
      <c r="M48" s="40">
        <v>15113790</v>
      </c>
      <c r="N48" s="40">
        <v>0</v>
      </c>
      <c r="O48" s="40"/>
      <c r="P48" s="40"/>
      <c r="Q48" s="40"/>
    </row>
    <row r="49" spans="2:17" x14ac:dyDescent="0.25">
      <c r="B49" s="16"/>
      <c r="C49" s="17"/>
      <c r="D49" s="17">
        <v>2046</v>
      </c>
      <c r="E49" s="17" t="s">
        <v>115</v>
      </c>
      <c r="F49" s="40"/>
      <c r="G49" s="40">
        <v>1418724000</v>
      </c>
      <c r="H49" s="40">
        <v>1418724000</v>
      </c>
      <c r="I49" s="40">
        <v>1418724000</v>
      </c>
      <c r="J49" s="53">
        <v>0.1855</v>
      </c>
      <c r="K49" s="53">
        <v>0.872</v>
      </c>
      <c r="L49" s="40">
        <v>15003006.299999999</v>
      </c>
      <c r="M49" s="40">
        <v>15003006.299999999</v>
      </c>
      <c r="N49" s="40">
        <v>0</v>
      </c>
      <c r="O49" s="40"/>
      <c r="P49" s="40"/>
      <c r="Q49" s="40"/>
    </row>
    <row r="50" spans="2:17" x14ac:dyDescent="0.25">
      <c r="B50" s="16"/>
      <c r="C50" s="17"/>
      <c r="D50" s="17">
        <v>2047</v>
      </c>
      <c r="E50" s="17" t="s">
        <v>116</v>
      </c>
      <c r="F50" s="40"/>
      <c r="G50" s="40">
        <v>1408562280</v>
      </c>
      <c r="H50" s="40">
        <v>1408562280</v>
      </c>
      <c r="I50" s="40">
        <v>1408562280</v>
      </c>
      <c r="J50" s="53">
        <v>0.1855</v>
      </c>
      <c r="K50" s="53">
        <v>0.872</v>
      </c>
      <c r="L50" s="40">
        <v>14895546.111000001</v>
      </c>
      <c r="M50" s="40">
        <v>14895546.111000001</v>
      </c>
      <c r="N50" s="40">
        <v>0</v>
      </c>
      <c r="O50" s="40"/>
      <c r="P50" s="40"/>
      <c r="Q50" s="40"/>
    </row>
    <row r="51" spans="2:17" x14ac:dyDescent="0.25">
      <c r="B51" s="16"/>
      <c r="C51" s="17"/>
      <c r="D51" s="17">
        <v>2048</v>
      </c>
      <c r="E51" s="17" t="s">
        <v>117</v>
      </c>
      <c r="F51" s="40"/>
      <c r="G51" s="40">
        <v>1398705411.5999999</v>
      </c>
      <c r="H51" s="40">
        <v>1398705411.5999999</v>
      </c>
      <c r="I51" s="40">
        <v>1398705411.5999999</v>
      </c>
      <c r="J51" s="53">
        <v>0.1855</v>
      </c>
      <c r="K51" s="53">
        <v>0.872</v>
      </c>
      <c r="L51" s="40">
        <v>14791309.727669999</v>
      </c>
      <c r="M51" s="40">
        <v>14791309.727669999</v>
      </c>
      <c r="N51" s="40">
        <v>0</v>
      </c>
      <c r="O51" s="40"/>
      <c r="P51" s="40"/>
      <c r="Q51" s="40"/>
    </row>
    <row r="52" spans="2:17" x14ac:dyDescent="0.25">
      <c r="B52" s="16"/>
      <c r="C52" s="17"/>
      <c r="D52" s="17">
        <v>2049</v>
      </c>
      <c r="E52" s="17" t="s">
        <v>118</v>
      </c>
      <c r="F52" s="40"/>
      <c r="G52" s="40">
        <v>1389144249.2519999</v>
      </c>
      <c r="H52" s="40">
        <v>1389144249.2519999</v>
      </c>
      <c r="I52" s="40">
        <v>1389144249.2519999</v>
      </c>
      <c r="J52" s="53">
        <v>0.1855</v>
      </c>
      <c r="K52" s="53">
        <v>0.872</v>
      </c>
      <c r="L52" s="40">
        <v>14690200.435839899</v>
      </c>
      <c r="M52" s="40">
        <v>14690200.435839899</v>
      </c>
      <c r="N52" s="40">
        <v>0</v>
      </c>
      <c r="O52" s="40"/>
      <c r="P52" s="40"/>
      <c r="Q52" s="40"/>
    </row>
    <row r="53" spans="2:17" x14ac:dyDescent="0.25">
      <c r="B53" s="16"/>
      <c r="C53" s="17"/>
      <c r="D53" s="17">
        <v>2050</v>
      </c>
      <c r="E53" s="17" t="s">
        <v>119</v>
      </c>
      <c r="F53" s="40"/>
      <c r="G53" s="40">
        <v>1380000000</v>
      </c>
      <c r="H53" s="40">
        <v>1380000000</v>
      </c>
      <c r="I53" s="40">
        <v>1380000000</v>
      </c>
      <c r="J53" s="53">
        <v>0.1855</v>
      </c>
      <c r="K53" s="53">
        <v>0.872</v>
      </c>
      <c r="L53" s="40">
        <v>14593500</v>
      </c>
      <c r="M53" s="40">
        <v>14593500</v>
      </c>
      <c r="N53" s="40">
        <v>0</v>
      </c>
      <c r="O53" s="40"/>
      <c r="P53" s="40"/>
      <c r="Q53" s="40"/>
    </row>
    <row r="54" spans="2:17" x14ac:dyDescent="0.25">
      <c r="B54" s="16"/>
      <c r="C54" s="17"/>
      <c r="D54" s="17">
        <v>2051</v>
      </c>
      <c r="E54" s="17" t="s">
        <v>120</v>
      </c>
      <c r="F54" s="40"/>
      <c r="G54" s="40">
        <v>1380000000</v>
      </c>
      <c r="H54" s="40">
        <v>1380000000</v>
      </c>
      <c r="I54" s="40">
        <v>1380000000</v>
      </c>
      <c r="J54" s="53">
        <v>0.1855</v>
      </c>
      <c r="K54" s="53">
        <v>0.872</v>
      </c>
      <c r="L54" s="40">
        <v>14593500</v>
      </c>
      <c r="M54" s="40">
        <v>14593500</v>
      </c>
      <c r="N54" s="40">
        <v>0</v>
      </c>
      <c r="O54" s="40"/>
      <c r="P54" s="40"/>
      <c r="Q54" s="40"/>
    </row>
    <row r="55" spans="2:17" x14ac:dyDescent="0.25">
      <c r="B55" s="16"/>
      <c r="C55" s="17"/>
      <c r="D55" s="17">
        <v>2052</v>
      </c>
      <c r="E55" s="17" t="s">
        <v>121</v>
      </c>
      <c r="F55" s="40"/>
      <c r="G55" s="40">
        <v>1380000000</v>
      </c>
      <c r="H55" s="40">
        <v>1380000000</v>
      </c>
      <c r="I55" s="40">
        <v>1380000000</v>
      </c>
      <c r="J55" s="53">
        <v>0.1855</v>
      </c>
      <c r="K55" s="53">
        <v>0.872</v>
      </c>
      <c r="L55" s="40">
        <v>14593500</v>
      </c>
      <c r="M55" s="40">
        <v>14593500</v>
      </c>
      <c r="N55" s="40">
        <v>0</v>
      </c>
      <c r="O55" s="40"/>
      <c r="P55" s="40"/>
      <c r="Q55" s="40"/>
    </row>
    <row r="56" spans="2:17" x14ac:dyDescent="0.25">
      <c r="B56" s="16"/>
      <c r="C56" s="17"/>
      <c r="D56" s="17">
        <v>2053</v>
      </c>
      <c r="E56" s="17" t="s">
        <v>122</v>
      </c>
      <c r="F56" s="40"/>
      <c r="G56" s="40"/>
      <c r="H56" s="40"/>
      <c r="I56" s="40"/>
      <c r="J56" s="41"/>
      <c r="K56" s="41"/>
      <c r="L56" s="40"/>
      <c r="M56" s="40"/>
      <c r="N56" s="40"/>
      <c r="O56" s="40"/>
      <c r="P56" s="40"/>
      <c r="Q56" s="40"/>
    </row>
    <row r="57" spans="2:17" x14ac:dyDescent="0.25">
      <c r="B57" s="16"/>
      <c r="C57" s="17"/>
      <c r="D57" s="17">
        <v>2054</v>
      </c>
      <c r="E57" s="17" t="s">
        <v>123</v>
      </c>
      <c r="F57" s="40"/>
      <c r="G57" s="40"/>
      <c r="H57" s="40"/>
      <c r="I57" s="40"/>
      <c r="J57" s="41"/>
      <c r="K57" s="41"/>
      <c r="L57" s="40"/>
      <c r="M57" s="40"/>
      <c r="N57" s="40"/>
      <c r="O57" s="40"/>
      <c r="P57" s="40"/>
      <c r="Q57" s="40"/>
    </row>
    <row r="58" spans="2:17" x14ac:dyDescent="0.25">
      <c r="B58" s="16"/>
      <c r="C58" s="17"/>
      <c r="D58" s="17">
        <v>2055</v>
      </c>
      <c r="E58" s="17" t="s">
        <v>124</v>
      </c>
      <c r="F58" s="40"/>
      <c r="G58" s="40"/>
      <c r="H58" s="40"/>
      <c r="I58" s="40"/>
      <c r="J58" s="41"/>
      <c r="K58" s="41"/>
      <c r="L58" s="40"/>
      <c r="M58" s="40"/>
      <c r="N58" s="40"/>
      <c r="O58" s="40"/>
      <c r="P58" s="40"/>
      <c r="Q58" s="40"/>
    </row>
    <row r="59" spans="2:17" x14ac:dyDescent="0.25">
      <c r="F59" s="16"/>
      <c r="G59" s="16"/>
      <c r="H59" s="16"/>
      <c r="I59" s="16"/>
      <c r="J59" s="16"/>
      <c r="K59" s="16"/>
      <c r="L59" s="16"/>
      <c r="M59" s="16"/>
      <c r="N59" s="16"/>
      <c r="O59" s="16"/>
      <c r="P59" s="16"/>
      <c r="Q59" s="16"/>
    </row>
    <row r="60" spans="2:17" x14ac:dyDescent="0.25">
      <c r="D60" s="1"/>
      <c r="F60" s="20">
        <f>MAX(F16:F58)</f>
        <v>3000000000</v>
      </c>
      <c r="G60" s="16"/>
      <c r="H60" s="16"/>
      <c r="I60" s="16"/>
      <c r="J60" s="16"/>
      <c r="K60" s="16"/>
      <c r="L60" s="16"/>
      <c r="M60" s="16"/>
      <c r="N60" s="20">
        <f>SUM(N16:N58)</f>
        <v>382275570.65604818</v>
      </c>
      <c r="O60" s="20">
        <f>SUM(O16:O58)</f>
        <v>44992584</v>
      </c>
      <c r="P60" s="20">
        <f>SUM(P16:P58)</f>
        <v>0</v>
      </c>
      <c r="Q60" s="20">
        <f>SUM(Q16:Q58)</f>
        <v>1185600</v>
      </c>
    </row>
    <row r="61" spans="2:17" s="1" customFormat="1" x14ac:dyDescent="0.25">
      <c r="D61"/>
      <c r="E61" s="8" t="s">
        <v>70</v>
      </c>
      <c r="F61" s="21" t="s">
        <v>71</v>
      </c>
      <c r="G61" s="17"/>
      <c r="H61" s="17"/>
      <c r="I61" s="17"/>
      <c r="J61" s="17"/>
      <c r="K61" s="17"/>
      <c r="L61" s="17"/>
      <c r="M61" s="17"/>
      <c r="N61" s="17" t="s">
        <v>72</v>
      </c>
      <c r="O61" s="17" t="s">
        <v>72</v>
      </c>
      <c r="P61" s="17" t="s">
        <v>72</v>
      </c>
      <c r="Q61" s="17" t="s">
        <v>72</v>
      </c>
    </row>
    <row r="63" spans="2:17" x14ac:dyDescent="0.25">
      <c r="B63" s="22" t="s">
        <v>106</v>
      </c>
      <c r="C63"/>
    </row>
    <row r="64" spans="2:17" x14ac:dyDescent="0.25">
      <c r="C64" s="22" t="s">
        <v>73</v>
      </c>
    </row>
    <row r="65" spans="2:19" x14ac:dyDescent="0.25">
      <c r="C65"/>
    </row>
    <row r="66" spans="2:19" x14ac:dyDescent="0.25">
      <c r="B66" t="s">
        <v>74</v>
      </c>
      <c r="C66"/>
      <c r="D66" s="1"/>
    </row>
    <row r="67" spans="2:19" x14ac:dyDescent="0.25">
      <c r="C67"/>
      <c r="D67" s="8" t="s">
        <v>75</v>
      </c>
      <c r="E67" s="43" t="s">
        <v>135</v>
      </c>
      <c r="F67" s="23"/>
      <c r="N67" s="24" t="s">
        <v>76</v>
      </c>
      <c r="O67" s="25"/>
    </row>
    <row r="68" spans="2:19" x14ac:dyDescent="0.25">
      <c r="C68"/>
      <c r="D68" s="26" t="s">
        <v>77</v>
      </c>
      <c r="E68" s="43" t="s">
        <v>136</v>
      </c>
      <c r="F68" s="23"/>
      <c r="G68" s="23"/>
      <c r="N68" s="27" t="s">
        <v>78</v>
      </c>
      <c r="O68" s="28"/>
    </row>
    <row r="69" spans="2:19" x14ac:dyDescent="0.25">
      <c r="C69"/>
      <c r="D69" s="8" t="s">
        <v>79</v>
      </c>
      <c r="E69" s="43" t="s">
        <v>137</v>
      </c>
      <c r="N69" s="29" t="s">
        <v>133</v>
      </c>
    </row>
    <row r="70" spans="2:19" x14ac:dyDescent="0.25">
      <c r="C70"/>
      <c r="D70" s="8" t="s">
        <v>80</v>
      </c>
      <c r="E70" s="54" t="s">
        <v>138</v>
      </c>
      <c r="N70" s="29" t="s">
        <v>81</v>
      </c>
    </row>
    <row r="71" spans="2:19" x14ac:dyDescent="0.25">
      <c r="C71"/>
      <c r="N71" s="22" t="s">
        <v>82</v>
      </c>
    </row>
    <row r="72" spans="2:19" x14ac:dyDescent="0.25">
      <c r="C72"/>
    </row>
    <row r="73" spans="2:19" x14ac:dyDescent="0.25">
      <c r="C73"/>
      <c r="S73" s="8" t="s">
        <v>134</v>
      </c>
    </row>
    <row r="74" spans="2:19" x14ac:dyDescent="0.25">
      <c r="C74"/>
    </row>
    <row r="75" spans="2:19" x14ac:dyDescent="0.25">
      <c r="C75"/>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61557D73-22DC-4434-9C60-1CD4E79FFE47}"/>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5"/>
  <sheetViews>
    <sheetView zoomScaleNormal="100" workbookViewId="0">
      <selection activeCell="A29" sqref="A29"/>
    </sheetView>
  </sheetViews>
  <sheetFormatPr defaultRowHeight="15" x14ac:dyDescent="0.25"/>
  <cols>
    <col min="1" max="1" width="120.85546875" customWidth="1"/>
  </cols>
  <sheetData>
    <row r="1" spans="1:1" x14ac:dyDescent="0.25">
      <c r="A1" s="47" t="s">
        <v>108</v>
      </c>
    </row>
    <row r="2" spans="1:1" ht="38.25" customHeight="1" x14ac:dyDescent="0.25">
      <c r="A2" s="35" t="s">
        <v>109</v>
      </c>
    </row>
    <row r="3" spans="1:1" x14ac:dyDescent="0.25">
      <c r="A3" s="16"/>
    </row>
    <row r="4" spans="1:1" ht="88.5" customHeight="1" x14ac:dyDescent="0.25">
      <c r="A4" s="30" t="s">
        <v>110</v>
      </c>
    </row>
    <row r="5" spans="1:1" ht="26.25" customHeight="1" x14ac:dyDescent="0.25">
      <c r="A5" s="30" t="s">
        <v>103</v>
      </c>
    </row>
    <row r="6" spans="1:1" ht="33.6" customHeight="1" x14ac:dyDescent="0.25">
      <c r="A6" s="30" t="s">
        <v>95</v>
      </c>
    </row>
    <row r="7" spans="1:1" ht="42" customHeight="1" x14ac:dyDescent="0.25">
      <c r="A7" s="30" t="s">
        <v>92</v>
      </c>
    </row>
    <row r="8" spans="1:1" ht="57.75" customHeight="1" x14ac:dyDescent="0.25">
      <c r="A8" s="30" t="s">
        <v>96</v>
      </c>
    </row>
    <row r="9" spans="1:1" ht="40.5" customHeight="1" x14ac:dyDescent="0.25">
      <c r="A9" s="30" t="s">
        <v>94</v>
      </c>
    </row>
    <row r="10" spans="1:1" ht="42.75" customHeight="1" x14ac:dyDescent="0.25">
      <c r="A10" s="30" t="s">
        <v>83</v>
      </c>
    </row>
    <row r="11" spans="1:1" ht="54.75" customHeight="1" x14ac:dyDescent="0.25">
      <c r="A11" s="30" t="s">
        <v>91</v>
      </c>
    </row>
    <row r="12" spans="1:1" x14ac:dyDescent="0.25">
      <c r="A12" s="30" t="s">
        <v>84</v>
      </c>
    </row>
    <row r="13" spans="1:1" x14ac:dyDescent="0.25">
      <c r="A13" s="31" t="s">
        <v>85</v>
      </c>
    </row>
    <row r="14" spans="1:1" x14ac:dyDescent="0.25">
      <c r="A14" s="31" t="s">
        <v>86</v>
      </c>
    </row>
    <row r="15" spans="1:1" x14ac:dyDescent="0.25">
      <c r="A15" s="31" t="s">
        <v>87</v>
      </c>
    </row>
    <row r="16" spans="1:1" x14ac:dyDescent="0.25">
      <c r="A16" s="31" t="s">
        <v>88</v>
      </c>
    </row>
    <row r="17" spans="1:1" x14ac:dyDescent="0.25">
      <c r="A17" s="31" t="s">
        <v>89</v>
      </c>
    </row>
    <row r="18" spans="1:1" x14ac:dyDescent="0.25">
      <c r="A18" s="31" t="s">
        <v>90</v>
      </c>
    </row>
    <row r="19" spans="1:1" x14ac:dyDescent="0.25">
      <c r="A19" s="16"/>
    </row>
    <row r="20" spans="1:1" x14ac:dyDescent="0.25">
      <c r="A20" s="32" t="s">
        <v>93</v>
      </c>
    </row>
    <row r="21" spans="1:1" x14ac:dyDescent="0.25">
      <c r="A21" s="16"/>
    </row>
    <row r="22" spans="1:1" ht="134.25" customHeight="1" x14ac:dyDescent="0.25">
      <c r="A22" s="33" t="s">
        <v>111</v>
      </c>
    </row>
    <row r="23" spans="1:1" ht="15.75" x14ac:dyDescent="0.25">
      <c r="A23" s="36"/>
    </row>
    <row r="24" spans="1:1" x14ac:dyDescent="0.25">
      <c r="A24" s="34" t="s">
        <v>107</v>
      </c>
    </row>
    <row r="25" spans="1:1" x14ac:dyDescent="0.25">
      <c r="A25" s="16"/>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2020-01-14T17:06:31Z</cp:lastPrinted>
  <dcterms:created xsi:type="dcterms:W3CDTF">2017-11-28T21:33:24Z</dcterms:created>
  <dcterms:modified xsi:type="dcterms:W3CDTF">2022-09-16T21:01:31Z</dcterms:modified>
</cp:coreProperties>
</file>