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2\CDR\"/>
    </mc:Choice>
  </mc:AlternateContent>
  <xr:revisionPtr revIDLastSave="0" documentId="8_{2EEFEE18-88AD-4F4C-A92B-F73D98D46477}" xr6:coauthVersionLast="47" xr6:coauthVersionMax="47" xr10:uidLastSave="{00000000-0000-0000-0000-000000000000}"/>
  <bookViews>
    <workbookView xWindow="2205" yWindow="2205" windowWidth="21525" windowHeight="11145" xr2:uid="{4B256BF3-5F0D-4090-892A-CD3902D55076}"/>
  </bookViews>
  <sheets>
    <sheet name="4D-CDR-2022" sheetId="1" r:id="rId1"/>
  </sheets>
  <definedNames>
    <definedName name="_xlnm.Print_Area" localSheetId="0">'4D-CDR-2022'!$A$1:$S$75</definedName>
    <definedName name="Z_0D3E1162_75D5_41D6_B7F3_27A55EA8EB2C_.wvu.PrintArea" localSheetId="0" hidden="1">'4D-CDR-2022'!$A$2:$S$75</definedName>
    <definedName name="Z_4EB365B0_F55C_4F98_A2C6_17E8CFD3E5EA_.wvu.PrintArea" localSheetId="0" hidden="1">'4D-CDR-2022'!$A$2:$S$75</definedName>
    <definedName name="Z_AA2B6685_5687_440D_AB04_87EBC99A1891_.wvu.PrintArea" localSheetId="0" hidden="1">'4D-CDR-2022'!$A$2:$S$75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0" i="1" l="1"/>
  <c r="L58" i="1"/>
  <c r="M57" i="1"/>
  <c r="N56" i="1"/>
  <c r="M56" i="1"/>
  <c r="L56" i="1"/>
  <c r="M54" i="1"/>
  <c r="L54" i="1"/>
  <c r="N53" i="1"/>
  <c r="L53" i="1"/>
  <c r="M53" i="1"/>
  <c r="N52" i="1"/>
  <c r="M52" i="1"/>
  <c r="N51" i="1"/>
  <c r="L51" i="1"/>
  <c r="M50" i="1"/>
  <c r="M49" i="1"/>
  <c r="N48" i="1"/>
  <c r="M48" i="1"/>
  <c r="L48" i="1"/>
  <c r="L47" i="1"/>
  <c r="M46" i="1"/>
  <c r="L46" i="1"/>
  <c r="N45" i="1"/>
  <c r="L45" i="1"/>
  <c r="M45" i="1"/>
  <c r="N44" i="1"/>
  <c r="M44" i="1"/>
  <c r="N43" i="1"/>
  <c r="L43" i="1"/>
  <c r="L42" i="1"/>
  <c r="M41" i="1"/>
  <c r="N40" i="1"/>
  <c r="M40" i="1"/>
  <c r="L40" i="1"/>
  <c r="L39" i="1"/>
  <c r="L35" i="1"/>
  <c r="M33" i="1"/>
  <c r="M32" i="1"/>
  <c r="L27" i="1"/>
  <c r="L26" i="1"/>
  <c r="M25" i="1"/>
  <c r="M24" i="1"/>
  <c r="L24" i="1"/>
  <c r="M22" i="1"/>
  <c r="L22" i="1"/>
  <c r="L21" i="1"/>
  <c r="N21" i="1"/>
  <c r="N20" i="1"/>
  <c r="M20" i="1"/>
  <c r="N19" i="1"/>
  <c r="L19" i="1"/>
  <c r="M17" i="1"/>
  <c r="N16" i="1"/>
  <c r="M16" i="1"/>
  <c r="L16" i="1"/>
  <c r="F60" i="1"/>
  <c r="N24" i="1" l="1"/>
  <c r="L34" i="1"/>
  <c r="N34" i="1" s="1"/>
  <c r="M18" i="1"/>
  <c r="L23" i="1"/>
  <c r="M26" i="1"/>
  <c r="N26" i="1" s="1"/>
  <c r="M28" i="1"/>
  <c r="L31" i="1"/>
  <c r="M34" i="1"/>
  <c r="M42" i="1"/>
  <c r="L55" i="1"/>
  <c r="M58" i="1"/>
  <c r="N18" i="1"/>
  <c r="L20" i="1"/>
  <c r="M23" i="1"/>
  <c r="N23" i="1" s="1"/>
  <c r="M31" i="1"/>
  <c r="L36" i="1"/>
  <c r="N36" i="1" s="1"/>
  <c r="O60" i="1"/>
  <c r="M39" i="1"/>
  <c r="N42" i="1"/>
  <c r="L44" i="1"/>
  <c r="M47" i="1"/>
  <c r="N50" i="1"/>
  <c r="L52" i="1"/>
  <c r="M55" i="1"/>
  <c r="N58" i="1"/>
  <c r="L17" i="1"/>
  <c r="L25" i="1"/>
  <c r="N25" i="1" s="1"/>
  <c r="N31" i="1"/>
  <c r="L33" i="1"/>
  <c r="N39" i="1"/>
  <c r="L41" i="1"/>
  <c r="N47" i="1"/>
  <c r="L49" i="1"/>
  <c r="N55" i="1"/>
  <c r="L57" i="1"/>
  <c r="L37" i="1"/>
  <c r="N41" i="1"/>
  <c r="N17" i="1"/>
  <c r="L29" i="1"/>
  <c r="N33" i="1"/>
  <c r="N49" i="1"/>
  <c r="N57" i="1"/>
  <c r="M19" i="1"/>
  <c r="N22" i="1"/>
  <c r="M27" i="1"/>
  <c r="N27" i="1" s="1"/>
  <c r="L32" i="1"/>
  <c r="N32" i="1" s="1"/>
  <c r="M35" i="1"/>
  <c r="N35" i="1" s="1"/>
  <c r="M43" i="1"/>
  <c r="N46" i="1"/>
  <c r="M51" i="1"/>
  <c r="N54" i="1"/>
  <c r="L18" i="1"/>
  <c r="M21" i="1"/>
  <c r="M36" i="1"/>
  <c r="L50" i="1"/>
  <c r="M29" i="1" l="1"/>
  <c r="N29" i="1" s="1"/>
  <c r="N60" i="1" s="1"/>
  <c r="M37" i="1"/>
  <c r="M30" i="1"/>
  <c r="L30" i="1"/>
  <c r="N30" i="1" s="1"/>
  <c r="Q60" i="1"/>
  <c r="L28" i="1"/>
  <c r="N28" i="1" s="1"/>
  <c r="N37" i="1"/>
  <c r="M38" i="1"/>
  <c r="L38" i="1"/>
  <c r="N38" i="1" s="1"/>
</calcChain>
</file>

<file path=xl/sharedStrings.xml><?xml version="1.0" encoding="utf-8"?>
<sst xmlns="http://schemas.openxmlformats.org/spreadsheetml/2006/main" count="398" uniqueCount="119">
  <si>
    <t>CDR-4D-2022-T1</t>
  </si>
  <si>
    <t>School District Number (CDNO):</t>
  </si>
  <si>
    <t>Four-Digit - Biennial Chapter 313 Cost Data Request - 50-827B - 2022 (CDR)</t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</si>
  <si>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</si>
  <si>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</si>
  <si>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</si>
  <si>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</si>
  <si>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</si>
  <si>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</si>
  <si>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</si>
  <si>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</si>
  <si>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</si>
  <si>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</si>
  <si>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</si>
  <si>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</si>
  <si>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</si>
  <si>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</si>
  <si>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</si>
  <si>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</si>
  <si>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</si>
  <si>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</si>
  <si>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</si>
  <si>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</si>
  <si>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</si>
  <si>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</si>
  <si>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</si>
  <si>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</si>
  <si>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</si>
  <si>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</si>
  <si>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</si>
  <si>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</si>
  <si>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</si>
  <si>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</si>
  <si>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</si>
  <si>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</si>
  <si>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</si>
  <si>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</si>
  <si>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</si>
  <si>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</si>
  <si>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</si>
  <si>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</si>
  <si>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</si>
  <si>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</si>
  <si>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</si>
  <si>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</si>
  <si>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</si>
  <si>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</si>
  <si>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</si>
  <si>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</si>
  <si>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</si>
  <si>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</si>
  <si>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</si>
  <si>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</si>
  <si>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</si>
  <si>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</si>
  <si>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</si>
  <si>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</si>
  <si>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</si>
  <si>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</si>
  <si>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</si>
  <si>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</si>
  <si>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</si>
  <si>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</si>
  <si>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2043-2044</t>
  </si>
  <si>
    <t>2044-2045</t>
  </si>
  <si>
    <t>2045-2046</t>
  </si>
  <si>
    <t>2046-2047</t>
  </si>
  <si>
    <t>2047-2048</t>
  </si>
  <si>
    <t>2048-2049</t>
  </si>
  <si>
    <t>2049-2050</t>
  </si>
  <si>
    <t>2050-2051</t>
  </si>
  <si>
    <t>2051-2052</t>
  </si>
  <si>
    <t>2052-2053</t>
  </si>
  <si>
    <t>2053-2054</t>
  </si>
  <si>
    <t>2054-2055</t>
  </si>
  <si>
    <t>2055-2056</t>
  </si>
  <si>
    <t>Column  Calc Function</t>
  </si>
  <si>
    <t>max</t>
  </si>
  <si>
    <t>sum</t>
  </si>
  <si>
    <t xml:space="preserve">For 2021 and prior years, values are best "actuals."  For 2022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</si>
  <si>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</si>
  <si>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</si>
  <si>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</si>
  <si>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</si>
  <si>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</si>
  <si>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</si>
  <si>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Executive Director of Economic Development, MoakCasey, LLC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</si>
  <si>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</si>
  <si>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</si>
  <si>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</si>
  <si>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</si>
  <si>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</si>
  <si>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</si>
  <si>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</si>
  <si>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</si>
  <si>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CDR-4D-2022.V1</t>
  </si>
  <si>
    <t>[Wind] Renewable Energy Electric Generation</t>
  </si>
  <si>
    <t>Vernon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</si>
  <si>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</si>
  <si>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</si>
  <si>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</si>
  <si>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</si>
  <si>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</si>
  <si>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</si>
  <si>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</si>
  <si>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</si>
  <si>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</si>
  <si>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</si>
  <si>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</si>
  <si>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</si>
  <si>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</si>
  <si>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</si>
  <si>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</si>
  <si>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</si>
  <si>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</si>
  <si>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</si>
  <si>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04-20-2020</t>
  </si>
  <si>
    <t>244903</t>
  </si>
  <si>
    <t>Western Trail Wind,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</si>
</sst>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mm\-dd\-yyyy"/>
    <numFmt numFmtId="167" formatCode="&quot;$&quot;#,##0.0000"/>
    <numFmt numFmtId="168" formatCode="&quot;$&quot;#,##0.00"/>
  </numFmts>
  <fonts count="10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66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8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167" fontId="0" fillId="2" borderId="2" xfId="3" applyNumberFormat="1" applyFont="1" applyFill="1" applyBorder="1"/>
    <xf numFmtId="167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168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8" fillId="2" borderId="2" xfId="2" applyFont="1" applyFill="1" applyBorder="1" applyAlignment="1">
      <alignment horizontal="left"/>
    </xf>
    <xf numFmtId="0" fontId="1" fillId="2" borderId="0" xfId="2" applyFill="1"/>
    <xf numFmtId="0" fontId="8" fillId="0" borderId="0" xfId="2" applyFont="1" applyAlignment="1">
      <alignment horizontal="right"/>
    </xf>
    <xf numFmtId="0" fontId="8" fillId="3" borderId="2" xfId="2" applyFont="1" applyFill="1" applyBorder="1" applyAlignment="1">
      <alignment horizontal="left"/>
    </xf>
    <xf numFmtId="0" fontId="1" fillId="3" borderId="0" xfId="2" applyFill="1"/>
    <xf numFmtId="0" fontId="8" fillId="0" borderId="0" xfId="2" applyFont="1" applyAlignment="1">
      <alignment horizontal="left"/>
    </xf>
    <xf numFmtId="0" fontId="9" fillId="0" borderId="6" xfId="1" applyFill="1" applyBorder="1" applyAlignment="1">
      <alignment horizontal="left"/>
    </xf>
  </cellXfs>
  <cellStyles count="4">
    <cellStyle name="Currency 3" xfId="3" xr:uid="{AFE485E4-AAF5-4CCD-9A21-5C81D60D2802}"/>
    <cellStyle name="Hyperlink" xfId="1" builtinId="8"/>
    <cellStyle name="Normal" xfId="0" builtinId="0"/>
    <cellStyle name="Normal 5" xfId="2" xr:uid="{26EF923A-182B-4DDC-A27D-1F6CD8245B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45FA-A043-4F2A-9D35-E06BE2D9DE91}">
  <sheetPr>
    <tabColor theme="6" tint="-0.249977111117893"/>
    <pageSetUpPr fitToPage="1"/>
  </sheetPr>
  <dimension ref="A1:S82"/>
  <sheetViews>
    <sheetView tabSelected="1" zoomScaleNormal="100" zoomScalePageLayoutView="50" workbookViewId="0">
      <selection activeCell="H7" sqref="H7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117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1424</v>
      </c>
      <c r="I4" s="11"/>
      <c r="J4" s="12"/>
    </row>
    <row r="5" spans="1:19" x14ac:dyDescent="0.25">
      <c r="G5" s="13" t="s">
        <v>5</v>
      </c>
      <c r="H5" s="14" t="s">
        <v>96</v>
      </c>
      <c r="L5" s="14"/>
    </row>
    <row r="6" spans="1:19" x14ac:dyDescent="0.25">
      <c r="G6" s="15" t="s">
        <v>6</v>
      </c>
      <c r="H6" s="14" t="s">
        <v>97</v>
      </c>
      <c r="I6" s="14"/>
      <c r="L6" s="14"/>
    </row>
    <row r="7" spans="1:19" x14ac:dyDescent="0.25">
      <c r="G7" s="15" t="s">
        <v>7</v>
      </c>
      <c r="H7" s="14" t="s">
        <v>118</v>
      </c>
      <c r="L7" s="14"/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7" t="s">
        <v>116</v>
      </c>
      <c r="I9" s="11"/>
      <c r="K9" s="14"/>
    </row>
    <row r="10" spans="1:19" x14ac:dyDescent="0.25">
      <c r="G10" s="15" t="s">
        <v>10</v>
      </c>
      <c r="H10" s="18">
        <v>2021</v>
      </c>
      <c r="I10" s="11"/>
      <c r="O10" s="2" t="s">
        <v>11</v>
      </c>
    </row>
    <row r="11" spans="1:19" x14ac:dyDescent="0.25">
      <c r="G11" s="15" t="s">
        <v>12</v>
      </c>
      <c r="H11" s="18">
        <v>2022</v>
      </c>
    </row>
    <row r="12" spans="1:19" x14ac:dyDescent="0.25">
      <c r="A12" s="19"/>
      <c r="G12" s="20" t="s">
        <v>13</v>
      </c>
      <c r="H12" s="18">
        <v>2020</v>
      </c>
      <c r="I12" s="2" t="s">
        <v>14</v>
      </c>
    </row>
    <row r="13" spans="1:19" x14ac:dyDescent="0.25">
      <c r="G13" s="20" t="s">
        <v>15</v>
      </c>
      <c r="H13" s="18">
        <v>2036</v>
      </c>
      <c r="I13" s="2" t="s">
        <v>16</v>
      </c>
    </row>
    <row r="15" spans="1:19" s="21" customFormat="1" ht="83.25" customHeight="1" x14ac:dyDescent="0.15">
      <c r="B15" s="22" t="s">
        <v>17</v>
      </c>
      <c r="C15" s="22" t="s">
        <v>18</v>
      </c>
      <c r="D15" s="23" t="s">
        <v>19</v>
      </c>
      <c r="E15" s="22" t="s">
        <v>20</v>
      </c>
      <c r="F15" s="22" t="s">
        <v>21</v>
      </c>
      <c r="G15" s="22" t="s">
        <v>22</v>
      </c>
      <c r="H15" s="24" t="s">
        <v>23</v>
      </c>
      <c r="I15" s="24" t="s">
        <v>24</v>
      </c>
      <c r="J15" s="22" t="s">
        <v>25</v>
      </c>
      <c r="K15" s="22" t="s">
        <v>26</v>
      </c>
      <c r="L15" s="22" t="s">
        <v>27</v>
      </c>
      <c r="M15" s="22" t="s">
        <v>28</v>
      </c>
      <c r="N15" s="22" t="s">
        <v>29</v>
      </c>
      <c r="O15" s="22" t="s">
        <v>30</v>
      </c>
      <c r="P15" s="22" t="s">
        <v>31</v>
      </c>
      <c r="Q15" s="22" t="s">
        <v>32</v>
      </c>
      <c r="S15" s="25"/>
    </row>
    <row r="16" spans="1:19" x14ac:dyDescent="0.25">
      <c r="B16" s="26" t="s">
        <v>98</v>
      </c>
      <c r="C16" s="26" t="s">
        <v>98</v>
      </c>
      <c r="D16" s="26">
        <v>2013</v>
      </c>
      <c r="E16" s="26" t="s">
        <v>33</v>
      </c>
      <c r="F16" s="27" t="s">
        <v>98</v>
      </c>
      <c r="G16" s="27" t="s">
        <v>98</v>
      </c>
      <c r="H16" s="27" t="s">
        <v>98</v>
      </c>
      <c r="I16" s="27" t="s">
        <v>98</v>
      </c>
      <c r="J16" s="28" t="s">
        <v>98</v>
      </c>
      <c r="K16" s="29" t="s">
        <v>98</v>
      </c>
      <c r="L16" s="30" t="str">
        <f>IF(H16="","",((J16+K16)/100)*H16)</f>
        <v/>
      </c>
      <c r="M16" s="31" t="str">
        <f>IF(H16="","",(J16/100)*H16+(K16/100)*I16)</f>
        <v/>
      </c>
      <c r="N16" s="27" t="str">
        <f>IF(H16="","",L16-M16)</f>
        <v/>
      </c>
      <c r="O16" s="27" t="s">
        <v>98</v>
      </c>
      <c r="P16" s="27"/>
      <c r="Q16" s="27" t="s">
        <v>98</v>
      </c>
    </row>
    <row r="17" spans="2:17" ht="15.75" customHeight="1" x14ac:dyDescent="0.25">
      <c r="B17" s="26" t="s">
        <v>98</v>
      </c>
      <c r="C17" s="26" t="s">
        <v>98</v>
      </c>
      <c r="D17" s="26">
        <v>2014</v>
      </c>
      <c r="E17" s="26" t="s">
        <v>34</v>
      </c>
      <c r="F17" s="27" t="s">
        <v>98</v>
      </c>
      <c r="G17" s="27" t="s">
        <v>98</v>
      </c>
      <c r="H17" s="27" t="s">
        <v>98</v>
      </c>
      <c r="I17" s="27" t="s">
        <v>98</v>
      </c>
      <c r="J17" s="29" t="s">
        <v>98</v>
      </c>
      <c r="K17" s="29" t="s">
        <v>98</v>
      </c>
      <c r="L17" s="27" t="str">
        <f t="shared" ref="L17:L58" si="0">IF(H17="","",((J17+K17)/100)*H17)</f>
        <v/>
      </c>
      <c r="M17" s="27" t="str">
        <f t="shared" ref="M17:M58" si="1">IF(H17="","",(J17/100)*H17+(K17/100)*I17)</f>
        <v/>
      </c>
      <c r="N17" s="27" t="str">
        <f t="shared" ref="N17:N58" si="2">IF(H17="","",L17-M17)</f>
        <v/>
      </c>
      <c r="O17" s="27" t="s">
        <v>98</v>
      </c>
      <c r="P17" s="27"/>
      <c r="Q17" s="27" t="s">
        <v>98</v>
      </c>
    </row>
    <row r="18" spans="2:17" x14ac:dyDescent="0.25">
      <c r="B18" s="26" t="s">
        <v>98</v>
      </c>
      <c r="C18" s="26" t="s">
        <v>98</v>
      </c>
      <c r="D18" s="26">
        <v>2015</v>
      </c>
      <c r="E18" s="26" t="s">
        <v>35</v>
      </c>
      <c r="F18" s="27" t="s">
        <v>98</v>
      </c>
      <c r="G18" s="27" t="s">
        <v>98</v>
      </c>
      <c r="H18" s="27" t="s">
        <v>98</v>
      </c>
      <c r="I18" s="27" t="s">
        <v>98</v>
      </c>
      <c r="J18" s="29" t="s">
        <v>98</v>
      </c>
      <c r="K18" s="29" t="s">
        <v>98</v>
      </c>
      <c r="L18" s="27" t="str">
        <f t="shared" si="0"/>
        <v/>
      </c>
      <c r="M18" s="27" t="str">
        <f t="shared" si="1"/>
        <v/>
      </c>
      <c r="N18" s="27" t="str">
        <f t="shared" si="2"/>
        <v/>
      </c>
      <c r="O18" s="27" t="s">
        <v>98</v>
      </c>
      <c r="P18" s="27"/>
      <c r="Q18" s="27" t="s">
        <v>98</v>
      </c>
    </row>
    <row r="19" spans="2:17" x14ac:dyDescent="0.25">
      <c r="B19" s="26" t="s">
        <v>98</v>
      </c>
      <c r="C19" s="26" t="s">
        <v>98</v>
      </c>
      <c r="D19" s="26">
        <v>2016</v>
      </c>
      <c r="E19" s="26" t="s">
        <v>36</v>
      </c>
      <c r="F19" s="27" t="s">
        <v>98</v>
      </c>
      <c r="G19" s="27" t="s">
        <v>98</v>
      </c>
      <c r="H19" s="27" t="s">
        <v>98</v>
      </c>
      <c r="I19" s="27" t="s">
        <v>98</v>
      </c>
      <c r="J19" s="29" t="s">
        <v>98</v>
      </c>
      <c r="K19" s="29" t="s">
        <v>98</v>
      </c>
      <c r="L19" s="27" t="str">
        <f t="shared" si="0"/>
        <v/>
      </c>
      <c r="M19" s="27" t="str">
        <f t="shared" si="1"/>
        <v/>
      </c>
      <c r="N19" s="27" t="str">
        <f t="shared" si="2"/>
        <v/>
      </c>
      <c r="O19" s="27" t="s">
        <v>98</v>
      </c>
      <c r="P19" s="27"/>
      <c r="Q19" s="27" t="s">
        <v>98</v>
      </c>
    </row>
    <row r="20" spans="2:17" x14ac:dyDescent="0.25">
      <c r="B20" s="26" t="s">
        <v>98</v>
      </c>
      <c r="C20" s="26" t="s">
        <v>98</v>
      </c>
      <c r="D20" s="26">
        <v>2017</v>
      </c>
      <c r="E20" s="26" t="s">
        <v>37</v>
      </c>
      <c r="F20" s="27" t="s">
        <v>98</v>
      </c>
      <c r="G20" s="27" t="s">
        <v>98</v>
      </c>
      <c r="H20" s="27" t="s">
        <v>98</v>
      </c>
      <c r="I20" s="27" t="s">
        <v>98</v>
      </c>
      <c r="J20" s="29" t="s">
        <v>98</v>
      </c>
      <c r="K20" s="29" t="s">
        <v>98</v>
      </c>
      <c r="L20" s="27" t="str">
        <f t="shared" si="0"/>
        <v/>
      </c>
      <c r="M20" s="27" t="str">
        <f t="shared" si="1"/>
        <v/>
      </c>
      <c r="N20" s="27" t="str">
        <f t="shared" si="2"/>
        <v/>
      </c>
      <c r="O20" s="27" t="s">
        <v>98</v>
      </c>
      <c r="P20" s="27"/>
      <c r="Q20" s="27" t="s">
        <v>98</v>
      </c>
    </row>
    <row r="21" spans="2:17" x14ac:dyDescent="0.25">
      <c r="B21" s="26" t="s">
        <v>98</v>
      </c>
      <c r="C21" s="26" t="s">
        <v>98</v>
      </c>
      <c r="D21" s="26">
        <v>2018</v>
      </c>
      <c r="E21" s="26" t="s">
        <v>38</v>
      </c>
      <c r="F21" s="27" t="s">
        <v>98</v>
      </c>
      <c r="G21" s="27" t="s">
        <v>98</v>
      </c>
      <c r="H21" s="27" t="s">
        <v>98</v>
      </c>
      <c r="I21" s="27" t="s">
        <v>98</v>
      </c>
      <c r="J21" s="29" t="s">
        <v>98</v>
      </c>
      <c r="K21" s="29" t="s">
        <v>98</v>
      </c>
      <c r="L21" s="27" t="str">
        <f t="shared" si="0"/>
        <v/>
      </c>
      <c r="M21" s="27" t="str">
        <f t="shared" si="1"/>
        <v/>
      </c>
      <c r="N21" s="27" t="str">
        <f t="shared" si="2"/>
        <v/>
      </c>
      <c r="O21" s="27" t="s">
        <v>98</v>
      </c>
      <c r="P21" s="27"/>
      <c r="Q21" s="27" t="s">
        <v>98</v>
      </c>
    </row>
    <row r="22" spans="2:17" x14ac:dyDescent="0.25">
      <c r="B22" s="26" t="s">
        <v>98</v>
      </c>
      <c r="C22" s="26" t="s">
        <v>98</v>
      </c>
      <c r="D22" s="26">
        <v>2019</v>
      </c>
      <c r="E22" s="26" t="s">
        <v>39</v>
      </c>
      <c r="F22" s="27" t="s">
        <v>98</v>
      </c>
      <c r="G22" s="27" t="s">
        <v>98</v>
      </c>
      <c r="H22" s="27" t="s">
        <v>98</v>
      </c>
      <c r="I22" s="27" t="s">
        <v>98</v>
      </c>
      <c r="J22" s="29" t="s">
        <v>98</v>
      </c>
      <c r="K22" s="29" t="s">
        <v>98</v>
      </c>
      <c r="L22" s="27" t="str">
        <f t="shared" si="0"/>
        <v/>
      </c>
      <c r="M22" s="27" t="str">
        <f t="shared" si="1"/>
        <v/>
      </c>
      <c r="N22" s="27" t="str">
        <f t="shared" si="2"/>
        <v/>
      </c>
      <c r="O22" s="27" t="s">
        <v>98</v>
      </c>
      <c r="P22" s="27"/>
      <c r="Q22" s="27" t="s">
        <v>98</v>
      </c>
    </row>
    <row r="23" spans="2:17" x14ac:dyDescent="0.25">
      <c r="B23" s="26" t="s">
        <v>98</v>
      </c>
      <c r="C23" s="26" t="s">
        <v>98</v>
      </c>
      <c r="D23" s="26">
        <v>2020</v>
      </c>
      <c r="E23" s="26" t="s">
        <v>40</v>
      </c>
      <c r="F23" s="27">
        <v>8495000</v>
      </c>
      <c r="G23" s="27">
        <v>0</v>
      </c>
      <c r="H23" s="27">
        <v>0</v>
      </c>
      <c r="I23" s="27">
        <v>0</v>
      </c>
      <c r="J23" s="29">
        <v>0</v>
      </c>
      <c r="K23" s="29">
        <v>0.96640000000000004</v>
      </c>
      <c r="L23" s="27">
        <f t="shared" si="0"/>
        <v>0</v>
      </c>
      <c r="M23" s="27">
        <f t="shared" si="1"/>
        <v>0</v>
      </c>
      <c r="N23" s="27">
        <f t="shared" si="2"/>
        <v>0</v>
      </c>
      <c r="O23" s="27">
        <v>0</v>
      </c>
      <c r="P23" s="27"/>
      <c r="Q23" s="27">
        <v>184400</v>
      </c>
    </row>
    <row r="24" spans="2:17" x14ac:dyDescent="0.25">
      <c r="B24" s="26" t="s">
        <v>99</v>
      </c>
      <c r="C24" s="26" t="s">
        <v>98</v>
      </c>
      <c r="D24" s="26">
        <v>2021</v>
      </c>
      <c r="E24" s="26" t="s">
        <v>41</v>
      </c>
      <c r="F24" s="27">
        <v>115380000</v>
      </c>
      <c r="G24" s="27">
        <v>3394160</v>
      </c>
      <c r="H24" s="27">
        <v>3394160</v>
      </c>
      <c r="I24" s="27">
        <v>3394160</v>
      </c>
      <c r="J24" s="29">
        <v>0</v>
      </c>
      <c r="K24" s="29">
        <v>0.96340000000000003</v>
      </c>
      <c r="L24" s="27">
        <f t="shared" si="0"/>
        <v>32699.337439999999</v>
      </c>
      <c r="M24" s="27">
        <f t="shared" si="1"/>
        <v>32699.337439999999</v>
      </c>
      <c r="N24" s="27">
        <f t="shared" si="2"/>
        <v>0</v>
      </c>
      <c r="O24" s="27">
        <v>0</v>
      </c>
      <c r="P24" s="27"/>
      <c r="Q24" s="27">
        <v>184400</v>
      </c>
    </row>
    <row r="25" spans="2:17" x14ac:dyDescent="0.25">
      <c r="B25" s="26" t="s">
        <v>100</v>
      </c>
      <c r="C25" s="26" t="s">
        <v>101</v>
      </c>
      <c r="D25" s="26">
        <v>2022</v>
      </c>
      <c r="E25" s="26" t="s">
        <v>42</v>
      </c>
      <c r="F25" s="32">
        <v>115380000</v>
      </c>
      <c r="G25" s="32">
        <v>101444568</v>
      </c>
      <c r="H25" s="32">
        <v>101444568</v>
      </c>
      <c r="I25" s="32">
        <v>30000000</v>
      </c>
      <c r="J25" s="33">
        <v>0</v>
      </c>
      <c r="K25" s="33">
        <v>0.94710000000000005</v>
      </c>
      <c r="L25" s="32">
        <f t="shared" si="0"/>
        <v>960781.50352799997</v>
      </c>
      <c r="M25" s="32">
        <f t="shared" si="1"/>
        <v>284130</v>
      </c>
      <c r="N25" s="32">
        <f t="shared" si="2"/>
        <v>676651.50352799997</v>
      </c>
      <c r="O25" s="32">
        <v>752345</v>
      </c>
      <c r="P25" s="32"/>
      <c r="Q25" s="32">
        <v>184400</v>
      </c>
    </row>
    <row r="26" spans="2:17" x14ac:dyDescent="0.25">
      <c r="B26" s="26" t="s">
        <v>98</v>
      </c>
      <c r="C26" s="26" t="s">
        <v>102</v>
      </c>
      <c r="D26" s="26">
        <v>2023</v>
      </c>
      <c r="E26" s="26" t="s">
        <v>43</v>
      </c>
      <c r="F26" s="32">
        <v>115380000</v>
      </c>
      <c r="G26" s="32">
        <v>91300111.200000003</v>
      </c>
      <c r="H26" s="32">
        <v>91300111.200000003</v>
      </c>
      <c r="I26" s="32">
        <v>30000000</v>
      </c>
      <c r="J26" s="33">
        <v>0</v>
      </c>
      <c r="K26" s="33">
        <v>0.94710000000000005</v>
      </c>
      <c r="L26" s="32">
        <f t="shared" si="0"/>
        <v>864703.35317520006</v>
      </c>
      <c r="M26" s="32">
        <f t="shared" si="1"/>
        <v>284130</v>
      </c>
      <c r="N26" s="32">
        <f t="shared" si="2"/>
        <v>580573.35317520006</v>
      </c>
      <c r="O26" s="32">
        <v>0</v>
      </c>
      <c r="P26" s="32"/>
      <c r="Q26" s="32">
        <v>184400</v>
      </c>
    </row>
    <row r="27" spans="2:17" x14ac:dyDescent="0.25">
      <c r="B27" s="26" t="s">
        <v>98</v>
      </c>
      <c r="C27" s="26" t="s">
        <v>103</v>
      </c>
      <c r="D27" s="26">
        <v>2024</v>
      </c>
      <c r="E27" s="26" t="s">
        <v>44</v>
      </c>
      <c r="F27" s="32">
        <v>115380000</v>
      </c>
      <c r="G27" s="32">
        <v>82170100.079999998</v>
      </c>
      <c r="H27" s="32">
        <v>82170100.079999998</v>
      </c>
      <c r="I27" s="32">
        <v>30000000</v>
      </c>
      <c r="J27" s="33">
        <v>0</v>
      </c>
      <c r="K27" s="33">
        <v>0.94710000000000005</v>
      </c>
      <c r="L27" s="32">
        <f t="shared" si="0"/>
        <v>778233.01785767998</v>
      </c>
      <c r="M27" s="32">
        <f t="shared" si="1"/>
        <v>284130</v>
      </c>
      <c r="N27" s="32">
        <f t="shared" si="2"/>
        <v>494103.01785767998</v>
      </c>
      <c r="O27" s="32">
        <v>0</v>
      </c>
      <c r="P27" s="32"/>
      <c r="Q27" s="32">
        <v>184400</v>
      </c>
    </row>
    <row r="28" spans="2:17" x14ac:dyDescent="0.25">
      <c r="B28" s="26" t="s">
        <v>98</v>
      </c>
      <c r="C28" s="26" t="s">
        <v>104</v>
      </c>
      <c r="D28" s="26">
        <v>2025</v>
      </c>
      <c r="E28" s="26" t="s">
        <v>45</v>
      </c>
      <c r="F28" s="32">
        <v>115380000</v>
      </c>
      <c r="G28" s="32">
        <v>73953090.071999997</v>
      </c>
      <c r="H28" s="32">
        <v>73953090.071999997</v>
      </c>
      <c r="I28" s="32">
        <v>30000000</v>
      </c>
      <c r="J28" s="33">
        <v>0</v>
      </c>
      <c r="K28" s="33">
        <v>0.94710000000000005</v>
      </c>
      <c r="L28" s="32">
        <f t="shared" si="0"/>
        <v>700409.71607191197</v>
      </c>
      <c r="M28" s="32">
        <f t="shared" si="1"/>
        <v>284130</v>
      </c>
      <c r="N28" s="32">
        <f t="shared" si="2"/>
        <v>416279.71607191197</v>
      </c>
      <c r="O28" s="32">
        <v>0</v>
      </c>
      <c r="P28" s="32"/>
      <c r="Q28" s="32">
        <v>184400</v>
      </c>
    </row>
    <row r="29" spans="2:17" x14ac:dyDescent="0.25">
      <c r="B29" s="26" t="s">
        <v>98</v>
      </c>
      <c r="C29" s="26" t="s">
        <v>105</v>
      </c>
      <c r="D29" s="26">
        <v>2026</v>
      </c>
      <c r="E29" s="26" t="s">
        <v>46</v>
      </c>
      <c r="F29" s="32">
        <v>115380000</v>
      </c>
      <c r="G29" s="32">
        <v>66557781.064800002</v>
      </c>
      <c r="H29" s="32">
        <v>66557781.064800002</v>
      </c>
      <c r="I29" s="32">
        <v>30000000</v>
      </c>
      <c r="J29" s="33">
        <v>0</v>
      </c>
      <c r="K29" s="33">
        <v>0.94710000000000005</v>
      </c>
      <c r="L29" s="32">
        <f t="shared" si="0"/>
        <v>630368.74446472083</v>
      </c>
      <c r="M29" s="32">
        <f t="shared" si="1"/>
        <v>284130</v>
      </c>
      <c r="N29" s="32">
        <f t="shared" si="2"/>
        <v>346238.74446472083</v>
      </c>
      <c r="O29" s="32">
        <v>0</v>
      </c>
      <c r="P29" s="32"/>
      <c r="Q29" s="32">
        <v>184400</v>
      </c>
    </row>
    <row r="30" spans="2:17" x14ac:dyDescent="0.25">
      <c r="B30" s="26" t="s">
        <v>98</v>
      </c>
      <c r="C30" s="26" t="s">
        <v>106</v>
      </c>
      <c r="D30" s="26">
        <v>2027</v>
      </c>
      <c r="E30" s="26" t="s">
        <v>47</v>
      </c>
      <c r="F30" s="32">
        <v>115380000</v>
      </c>
      <c r="G30" s="32">
        <v>59902002.958319999</v>
      </c>
      <c r="H30" s="32">
        <v>59902002.958319999</v>
      </c>
      <c r="I30" s="32">
        <v>30000000</v>
      </c>
      <c r="J30" s="33">
        <v>0</v>
      </c>
      <c r="K30" s="33">
        <v>0.94710000000000005</v>
      </c>
      <c r="L30" s="32">
        <f t="shared" si="0"/>
        <v>567331.87001824868</v>
      </c>
      <c r="M30" s="32">
        <f t="shared" si="1"/>
        <v>284130</v>
      </c>
      <c r="N30" s="32">
        <f t="shared" si="2"/>
        <v>283201.87001824868</v>
      </c>
      <c r="O30" s="32">
        <v>0</v>
      </c>
      <c r="P30" s="32"/>
      <c r="Q30" s="32">
        <v>184400</v>
      </c>
    </row>
    <row r="31" spans="2:17" x14ac:dyDescent="0.25">
      <c r="B31" s="26" t="s">
        <v>98</v>
      </c>
      <c r="C31" s="26" t="s">
        <v>107</v>
      </c>
      <c r="D31" s="26">
        <v>2028</v>
      </c>
      <c r="E31" s="26" t="s">
        <v>48</v>
      </c>
      <c r="F31" s="32">
        <v>115380000</v>
      </c>
      <c r="G31" s="32">
        <v>53911802.662487999</v>
      </c>
      <c r="H31" s="32">
        <v>53911802.662487999</v>
      </c>
      <c r="I31" s="32">
        <v>30000000</v>
      </c>
      <c r="J31" s="33">
        <v>0</v>
      </c>
      <c r="K31" s="33">
        <v>0.94710000000000005</v>
      </c>
      <c r="L31" s="32">
        <f t="shared" si="0"/>
        <v>510598.68301642383</v>
      </c>
      <c r="M31" s="32">
        <f t="shared" si="1"/>
        <v>284130</v>
      </c>
      <c r="N31" s="32">
        <f t="shared" si="2"/>
        <v>226468.68301642383</v>
      </c>
      <c r="O31" s="32">
        <v>0</v>
      </c>
      <c r="P31" s="32"/>
      <c r="Q31" s="32">
        <v>184400</v>
      </c>
    </row>
    <row r="32" spans="2:17" x14ac:dyDescent="0.25">
      <c r="B32" s="26" t="s">
        <v>98</v>
      </c>
      <c r="C32" s="26" t="s">
        <v>108</v>
      </c>
      <c r="D32" s="26">
        <v>2029</v>
      </c>
      <c r="E32" s="26" t="s">
        <v>49</v>
      </c>
      <c r="F32" s="32">
        <v>115380000</v>
      </c>
      <c r="G32" s="32">
        <v>48520622.396239199</v>
      </c>
      <c r="H32" s="32">
        <v>48520622.396239199</v>
      </c>
      <c r="I32" s="32">
        <v>30000000</v>
      </c>
      <c r="J32" s="33">
        <v>0</v>
      </c>
      <c r="K32" s="33">
        <v>0.94710000000000005</v>
      </c>
      <c r="L32" s="32">
        <f t="shared" si="0"/>
        <v>459538.81471478147</v>
      </c>
      <c r="M32" s="32">
        <f t="shared" si="1"/>
        <v>284130</v>
      </c>
      <c r="N32" s="32">
        <f t="shared" si="2"/>
        <v>175408.81471478147</v>
      </c>
      <c r="O32" s="32">
        <v>0</v>
      </c>
      <c r="P32" s="32"/>
      <c r="Q32" s="32">
        <v>175408.81471478147</v>
      </c>
    </row>
    <row r="33" spans="2:17" x14ac:dyDescent="0.25">
      <c r="B33" s="26" t="s">
        <v>98</v>
      </c>
      <c r="C33" s="26" t="s">
        <v>109</v>
      </c>
      <c r="D33" s="26">
        <v>2030</v>
      </c>
      <c r="E33" s="26" t="s">
        <v>50</v>
      </c>
      <c r="F33" s="32">
        <v>115380000</v>
      </c>
      <c r="G33" s="32">
        <v>43668560.15661528</v>
      </c>
      <c r="H33" s="32">
        <v>43668560.15661528</v>
      </c>
      <c r="I33" s="32">
        <v>30000000</v>
      </c>
      <c r="J33" s="33">
        <v>0</v>
      </c>
      <c r="K33" s="33">
        <v>0.94710000000000005</v>
      </c>
      <c r="L33" s="32">
        <f t="shared" si="0"/>
        <v>413584.93324330333</v>
      </c>
      <c r="M33" s="32">
        <f t="shared" si="1"/>
        <v>284130</v>
      </c>
      <c r="N33" s="32">
        <f t="shared" si="2"/>
        <v>129454.93324330333</v>
      </c>
      <c r="O33" s="32">
        <v>0</v>
      </c>
      <c r="P33" s="32"/>
      <c r="Q33" s="32">
        <v>129454.93324330339</v>
      </c>
    </row>
    <row r="34" spans="2:17" x14ac:dyDescent="0.25">
      <c r="B34" s="26" t="s">
        <v>98</v>
      </c>
      <c r="C34" s="26" t="s">
        <v>110</v>
      </c>
      <c r="D34" s="26">
        <v>2031</v>
      </c>
      <c r="E34" s="26" t="s">
        <v>51</v>
      </c>
      <c r="F34" s="32">
        <v>115380000</v>
      </c>
      <c r="G34" s="32">
        <v>39301704.140953749</v>
      </c>
      <c r="H34" s="32">
        <v>39301704.140953749</v>
      </c>
      <c r="I34" s="32">
        <v>30000000</v>
      </c>
      <c r="J34" s="33">
        <v>0</v>
      </c>
      <c r="K34" s="33">
        <v>0.94710000000000005</v>
      </c>
      <c r="L34" s="32">
        <f t="shared" si="0"/>
        <v>372226.43991897296</v>
      </c>
      <c r="M34" s="32">
        <f t="shared" si="1"/>
        <v>284130</v>
      </c>
      <c r="N34" s="32">
        <f t="shared" si="2"/>
        <v>88096.439918972959</v>
      </c>
      <c r="O34" s="32">
        <v>0</v>
      </c>
      <c r="P34" s="32"/>
      <c r="Q34" s="32">
        <v>88096.439918972959</v>
      </c>
    </row>
    <row r="35" spans="2:17" x14ac:dyDescent="0.25">
      <c r="B35" s="26" t="s">
        <v>98</v>
      </c>
      <c r="C35" s="26" t="s">
        <v>111</v>
      </c>
      <c r="D35" s="26">
        <v>2032</v>
      </c>
      <c r="E35" s="26" t="s">
        <v>52</v>
      </c>
      <c r="F35" s="32">
        <v>115380000</v>
      </c>
      <c r="G35" s="32">
        <v>35371533.726858377</v>
      </c>
      <c r="H35" s="32">
        <v>35371533.726858377</v>
      </c>
      <c r="I35" s="32">
        <v>35371533.726858377</v>
      </c>
      <c r="J35" s="33">
        <v>0</v>
      </c>
      <c r="K35" s="33">
        <v>0.94710000000000005</v>
      </c>
      <c r="L35" s="32">
        <f t="shared" si="0"/>
        <v>335003.79592707573</v>
      </c>
      <c r="M35" s="32">
        <f t="shared" si="1"/>
        <v>335003.79592707573</v>
      </c>
      <c r="N35" s="32">
        <f t="shared" si="2"/>
        <v>0</v>
      </c>
      <c r="O35" s="32">
        <v>0</v>
      </c>
      <c r="P35" s="32"/>
      <c r="Q35" s="32">
        <v>184400</v>
      </c>
    </row>
    <row r="36" spans="2:17" x14ac:dyDescent="0.25">
      <c r="B36" s="26" t="s">
        <v>98</v>
      </c>
      <c r="C36" s="26" t="s">
        <v>112</v>
      </c>
      <c r="D36" s="26">
        <v>2033</v>
      </c>
      <c r="E36" s="26" t="s">
        <v>53</v>
      </c>
      <c r="F36" s="32">
        <v>115380000</v>
      </c>
      <c r="G36" s="32">
        <v>31834380.354172539</v>
      </c>
      <c r="H36" s="32">
        <v>31834380.354172539</v>
      </c>
      <c r="I36" s="32">
        <v>31834380.354172539</v>
      </c>
      <c r="J36" s="33">
        <v>0</v>
      </c>
      <c r="K36" s="33">
        <v>0.94710000000000005</v>
      </c>
      <c r="L36" s="32">
        <f t="shared" si="0"/>
        <v>301503.41633436811</v>
      </c>
      <c r="M36" s="32">
        <f t="shared" si="1"/>
        <v>301503.41633436811</v>
      </c>
      <c r="N36" s="32">
        <f t="shared" si="2"/>
        <v>0</v>
      </c>
      <c r="O36" s="32">
        <v>0</v>
      </c>
      <c r="P36" s="32"/>
      <c r="Q36" s="32">
        <v>184400</v>
      </c>
    </row>
    <row r="37" spans="2:17" x14ac:dyDescent="0.25">
      <c r="B37" s="26" t="s">
        <v>98</v>
      </c>
      <c r="C37" s="26" t="s">
        <v>113</v>
      </c>
      <c r="D37" s="26">
        <v>2034</v>
      </c>
      <c r="E37" s="26" t="s">
        <v>54</v>
      </c>
      <c r="F37" s="32">
        <v>115380000</v>
      </c>
      <c r="G37" s="32">
        <v>28650942.318755284</v>
      </c>
      <c r="H37" s="32">
        <v>28650942.318755284</v>
      </c>
      <c r="I37" s="32">
        <v>28650942.318755284</v>
      </c>
      <c r="J37" s="33">
        <v>0</v>
      </c>
      <c r="K37" s="33">
        <v>0.94710000000000005</v>
      </c>
      <c r="L37" s="32">
        <f t="shared" si="0"/>
        <v>271353.07470093132</v>
      </c>
      <c r="M37" s="32">
        <f t="shared" si="1"/>
        <v>271353.07470093132</v>
      </c>
      <c r="N37" s="32">
        <f t="shared" si="2"/>
        <v>0</v>
      </c>
      <c r="O37" s="32">
        <v>0</v>
      </c>
      <c r="P37" s="32"/>
      <c r="Q37" s="32">
        <v>184400</v>
      </c>
    </row>
    <row r="38" spans="2:17" x14ac:dyDescent="0.25">
      <c r="B38" s="26" t="s">
        <v>98</v>
      </c>
      <c r="C38" s="26" t="s">
        <v>114</v>
      </c>
      <c r="D38" s="26">
        <v>2035</v>
      </c>
      <c r="E38" s="26" t="s">
        <v>55</v>
      </c>
      <c r="F38" s="32">
        <v>115380000</v>
      </c>
      <c r="G38" s="32">
        <v>25785848.086879756</v>
      </c>
      <c r="H38" s="32">
        <v>25785848.086879756</v>
      </c>
      <c r="I38" s="32">
        <v>25785848.086879756</v>
      </c>
      <c r="J38" s="33">
        <v>0</v>
      </c>
      <c r="K38" s="33">
        <v>0.94710000000000005</v>
      </c>
      <c r="L38" s="32">
        <f t="shared" si="0"/>
        <v>244217.76723083819</v>
      </c>
      <c r="M38" s="32">
        <f t="shared" si="1"/>
        <v>244217.76723083819</v>
      </c>
      <c r="N38" s="32">
        <f t="shared" si="2"/>
        <v>0</v>
      </c>
      <c r="O38" s="32">
        <v>0</v>
      </c>
      <c r="P38" s="32"/>
      <c r="Q38" s="32">
        <v>0</v>
      </c>
    </row>
    <row r="39" spans="2:17" x14ac:dyDescent="0.25">
      <c r="B39" s="26" t="s">
        <v>98</v>
      </c>
      <c r="C39" s="26" t="s">
        <v>115</v>
      </c>
      <c r="D39" s="26">
        <v>2036</v>
      </c>
      <c r="E39" s="26" t="s">
        <v>56</v>
      </c>
      <c r="F39" s="32">
        <v>115380000</v>
      </c>
      <c r="G39" s="32">
        <v>23207263.278191783</v>
      </c>
      <c r="H39" s="32">
        <v>23207263.278191783</v>
      </c>
      <c r="I39" s="32">
        <v>23207263.278191783</v>
      </c>
      <c r="J39" s="33">
        <v>0</v>
      </c>
      <c r="K39" s="33">
        <v>0.94710000000000005</v>
      </c>
      <c r="L39" s="32">
        <f t="shared" si="0"/>
        <v>219795.99050775438</v>
      </c>
      <c r="M39" s="32">
        <f t="shared" si="1"/>
        <v>219795.99050775438</v>
      </c>
      <c r="N39" s="32">
        <f t="shared" si="2"/>
        <v>0</v>
      </c>
      <c r="O39" s="32">
        <v>0</v>
      </c>
      <c r="P39" s="32"/>
      <c r="Q39" s="32">
        <v>0</v>
      </c>
    </row>
    <row r="40" spans="2:17" x14ac:dyDescent="0.25">
      <c r="B40" s="26" t="s">
        <v>98</v>
      </c>
      <c r="C40" s="26" t="s">
        <v>98</v>
      </c>
      <c r="D40" s="26">
        <v>2037</v>
      </c>
      <c r="E40" s="26" t="s">
        <v>57</v>
      </c>
      <c r="F40" s="32" t="s">
        <v>98</v>
      </c>
      <c r="G40" s="32" t="s">
        <v>98</v>
      </c>
      <c r="H40" s="32" t="s">
        <v>98</v>
      </c>
      <c r="I40" s="32" t="s">
        <v>98</v>
      </c>
      <c r="J40" s="33" t="s">
        <v>98</v>
      </c>
      <c r="K40" s="33" t="s">
        <v>98</v>
      </c>
      <c r="L40" s="32" t="str">
        <f t="shared" si="0"/>
        <v/>
      </c>
      <c r="M40" s="32" t="str">
        <f t="shared" si="1"/>
        <v/>
      </c>
      <c r="N40" s="32" t="str">
        <f t="shared" si="2"/>
        <v/>
      </c>
      <c r="O40" s="32" t="s">
        <v>98</v>
      </c>
      <c r="P40" s="32"/>
      <c r="Q40" s="32" t="s">
        <v>98</v>
      </c>
    </row>
    <row r="41" spans="2:17" x14ac:dyDescent="0.25">
      <c r="B41" s="26" t="s">
        <v>98</v>
      </c>
      <c r="C41" s="26" t="s">
        <v>98</v>
      </c>
      <c r="D41" s="26">
        <v>2038</v>
      </c>
      <c r="E41" s="26" t="s">
        <v>58</v>
      </c>
      <c r="F41" s="32" t="s">
        <v>98</v>
      </c>
      <c r="G41" s="32" t="s">
        <v>98</v>
      </c>
      <c r="H41" s="32" t="s">
        <v>98</v>
      </c>
      <c r="I41" s="32" t="s">
        <v>98</v>
      </c>
      <c r="J41" s="33" t="s">
        <v>98</v>
      </c>
      <c r="K41" s="33" t="s">
        <v>98</v>
      </c>
      <c r="L41" s="32" t="str">
        <f t="shared" si="0"/>
        <v/>
      </c>
      <c r="M41" s="32" t="str">
        <f t="shared" si="1"/>
        <v/>
      </c>
      <c r="N41" s="32" t="str">
        <f t="shared" si="2"/>
        <v/>
      </c>
      <c r="O41" s="32" t="s">
        <v>98</v>
      </c>
      <c r="P41" s="32"/>
      <c r="Q41" s="32" t="s">
        <v>98</v>
      </c>
    </row>
    <row r="42" spans="2:17" x14ac:dyDescent="0.25">
      <c r="B42" s="26" t="s">
        <v>98</v>
      </c>
      <c r="C42" s="26" t="s">
        <v>98</v>
      </c>
      <c r="D42" s="26">
        <v>2039</v>
      </c>
      <c r="E42" s="26" t="s">
        <v>59</v>
      </c>
      <c r="F42" s="32" t="s">
        <v>98</v>
      </c>
      <c r="G42" s="32" t="s">
        <v>98</v>
      </c>
      <c r="H42" s="32" t="s">
        <v>98</v>
      </c>
      <c r="I42" s="32" t="s">
        <v>98</v>
      </c>
      <c r="J42" s="33" t="s">
        <v>98</v>
      </c>
      <c r="K42" s="33" t="s">
        <v>98</v>
      </c>
      <c r="L42" s="32" t="str">
        <f t="shared" si="0"/>
        <v/>
      </c>
      <c r="M42" s="32" t="str">
        <f t="shared" si="1"/>
        <v/>
      </c>
      <c r="N42" s="32" t="str">
        <f t="shared" si="2"/>
        <v/>
      </c>
      <c r="O42" s="32" t="s">
        <v>98</v>
      </c>
      <c r="P42" s="32"/>
      <c r="Q42" s="32" t="s">
        <v>98</v>
      </c>
    </row>
    <row r="43" spans="2:17" x14ac:dyDescent="0.25">
      <c r="B43" s="26" t="s">
        <v>98</v>
      </c>
      <c r="C43" s="26" t="s">
        <v>98</v>
      </c>
      <c r="D43" s="26">
        <v>2040</v>
      </c>
      <c r="E43" s="26" t="s">
        <v>60</v>
      </c>
      <c r="F43" s="32" t="s">
        <v>98</v>
      </c>
      <c r="G43" s="32" t="s">
        <v>98</v>
      </c>
      <c r="H43" s="32" t="s">
        <v>98</v>
      </c>
      <c r="I43" s="32" t="s">
        <v>98</v>
      </c>
      <c r="J43" s="33" t="s">
        <v>98</v>
      </c>
      <c r="K43" s="33" t="s">
        <v>98</v>
      </c>
      <c r="L43" s="32" t="str">
        <f t="shared" si="0"/>
        <v/>
      </c>
      <c r="M43" s="32" t="str">
        <f t="shared" si="1"/>
        <v/>
      </c>
      <c r="N43" s="32" t="str">
        <f t="shared" si="2"/>
        <v/>
      </c>
      <c r="O43" s="32" t="s">
        <v>98</v>
      </c>
      <c r="P43" s="32"/>
      <c r="Q43" s="32" t="s">
        <v>98</v>
      </c>
    </row>
    <row r="44" spans="2:17" x14ac:dyDescent="0.25">
      <c r="B44" s="26" t="s">
        <v>98</v>
      </c>
      <c r="C44" s="26" t="s">
        <v>98</v>
      </c>
      <c r="D44" s="26">
        <v>2041</v>
      </c>
      <c r="E44" s="26" t="s">
        <v>61</v>
      </c>
      <c r="F44" s="32" t="s">
        <v>98</v>
      </c>
      <c r="G44" s="32" t="s">
        <v>98</v>
      </c>
      <c r="H44" s="32" t="s">
        <v>98</v>
      </c>
      <c r="I44" s="32" t="s">
        <v>98</v>
      </c>
      <c r="J44" s="33" t="s">
        <v>98</v>
      </c>
      <c r="K44" s="33" t="s">
        <v>98</v>
      </c>
      <c r="L44" s="32" t="str">
        <f t="shared" si="0"/>
        <v/>
      </c>
      <c r="M44" s="32" t="str">
        <f t="shared" si="1"/>
        <v/>
      </c>
      <c r="N44" s="32" t="str">
        <f t="shared" si="2"/>
        <v/>
      </c>
      <c r="O44" s="32" t="s">
        <v>98</v>
      </c>
      <c r="P44" s="32"/>
      <c r="Q44" s="32" t="s">
        <v>98</v>
      </c>
    </row>
    <row r="45" spans="2:17" x14ac:dyDescent="0.25">
      <c r="B45" s="26" t="s">
        <v>98</v>
      </c>
      <c r="C45" s="26" t="s">
        <v>98</v>
      </c>
      <c r="D45" s="26">
        <v>2042</v>
      </c>
      <c r="E45" s="26" t="s">
        <v>62</v>
      </c>
      <c r="F45" s="32" t="s">
        <v>98</v>
      </c>
      <c r="G45" s="32" t="s">
        <v>98</v>
      </c>
      <c r="H45" s="32" t="s">
        <v>98</v>
      </c>
      <c r="I45" s="32" t="s">
        <v>98</v>
      </c>
      <c r="J45" s="33" t="s">
        <v>98</v>
      </c>
      <c r="K45" s="33" t="s">
        <v>98</v>
      </c>
      <c r="L45" s="32" t="str">
        <f t="shared" si="0"/>
        <v/>
      </c>
      <c r="M45" s="32" t="str">
        <f t="shared" si="1"/>
        <v/>
      </c>
      <c r="N45" s="32" t="str">
        <f t="shared" si="2"/>
        <v/>
      </c>
      <c r="O45" s="32" t="s">
        <v>98</v>
      </c>
      <c r="P45" s="34"/>
      <c r="Q45" s="32" t="s">
        <v>98</v>
      </c>
    </row>
    <row r="46" spans="2:17" x14ac:dyDescent="0.25">
      <c r="B46" s="26" t="s">
        <v>98</v>
      </c>
      <c r="C46" s="26" t="s">
        <v>98</v>
      </c>
      <c r="D46" s="26">
        <v>2043</v>
      </c>
      <c r="E46" s="26" t="s">
        <v>63</v>
      </c>
      <c r="F46" s="32" t="s">
        <v>98</v>
      </c>
      <c r="G46" s="32" t="s">
        <v>98</v>
      </c>
      <c r="H46" s="32" t="s">
        <v>98</v>
      </c>
      <c r="I46" s="32" t="s">
        <v>98</v>
      </c>
      <c r="J46" s="33" t="s">
        <v>98</v>
      </c>
      <c r="K46" s="33" t="s">
        <v>98</v>
      </c>
      <c r="L46" s="32" t="str">
        <f t="shared" si="0"/>
        <v/>
      </c>
      <c r="M46" s="32" t="str">
        <f t="shared" si="1"/>
        <v/>
      </c>
      <c r="N46" s="32" t="str">
        <f t="shared" si="2"/>
        <v/>
      </c>
      <c r="O46" s="32" t="s">
        <v>98</v>
      </c>
      <c r="P46" s="34"/>
      <c r="Q46" s="32" t="s">
        <v>98</v>
      </c>
    </row>
    <row r="47" spans="2:17" x14ac:dyDescent="0.25">
      <c r="B47" s="26" t="s">
        <v>98</v>
      </c>
      <c r="C47" s="26" t="s">
        <v>98</v>
      </c>
      <c r="D47" s="26">
        <v>2044</v>
      </c>
      <c r="E47" s="26" t="s">
        <v>64</v>
      </c>
      <c r="F47" s="32" t="s">
        <v>98</v>
      </c>
      <c r="G47" s="32" t="s">
        <v>98</v>
      </c>
      <c r="H47" s="32" t="s">
        <v>98</v>
      </c>
      <c r="I47" s="32" t="s">
        <v>98</v>
      </c>
      <c r="J47" s="33" t="s">
        <v>98</v>
      </c>
      <c r="K47" s="33" t="s">
        <v>98</v>
      </c>
      <c r="L47" s="32" t="str">
        <f t="shared" si="0"/>
        <v/>
      </c>
      <c r="M47" s="32" t="str">
        <f t="shared" si="1"/>
        <v/>
      </c>
      <c r="N47" s="32" t="str">
        <f t="shared" si="2"/>
        <v/>
      </c>
      <c r="O47" s="32" t="s">
        <v>98</v>
      </c>
      <c r="P47" s="34"/>
      <c r="Q47" s="32" t="s">
        <v>98</v>
      </c>
    </row>
    <row r="48" spans="2:17" x14ac:dyDescent="0.25">
      <c r="B48" s="26" t="s">
        <v>98</v>
      </c>
      <c r="C48" s="26" t="s">
        <v>98</v>
      </c>
      <c r="D48" s="26">
        <v>2045</v>
      </c>
      <c r="E48" s="26" t="s">
        <v>65</v>
      </c>
      <c r="F48" s="32" t="s">
        <v>98</v>
      </c>
      <c r="G48" s="32" t="s">
        <v>98</v>
      </c>
      <c r="H48" s="32" t="s">
        <v>98</v>
      </c>
      <c r="I48" s="32" t="s">
        <v>98</v>
      </c>
      <c r="J48" s="33" t="s">
        <v>98</v>
      </c>
      <c r="K48" s="33" t="s">
        <v>98</v>
      </c>
      <c r="L48" s="32" t="str">
        <f t="shared" si="0"/>
        <v/>
      </c>
      <c r="M48" s="32" t="str">
        <f t="shared" si="1"/>
        <v/>
      </c>
      <c r="N48" s="32" t="str">
        <f t="shared" si="2"/>
        <v/>
      </c>
      <c r="O48" s="32" t="s">
        <v>98</v>
      </c>
      <c r="P48" s="34"/>
      <c r="Q48" s="32" t="s">
        <v>98</v>
      </c>
    </row>
    <row r="49" spans="2:17" x14ac:dyDescent="0.25">
      <c r="B49" s="26" t="s">
        <v>98</v>
      </c>
      <c r="C49" s="26" t="s">
        <v>98</v>
      </c>
      <c r="D49" s="26">
        <v>2046</v>
      </c>
      <c r="E49" s="26" t="s">
        <v>66</v>
      </c>
      <c r="F49" s="32" t="s">
        <v>98</v>
      </c>
      <c r="G49" s="32" t="s">
        <v>98</v>
      </c>
      <c r="H49" s="32" t="s">
        <v>98</v>
      </c>
      <c r="I49" s="32" t="s">
        <v>98</v>
      </c>
      <c r="J49" s="33" t="s">
        <v>98</v>
      </c>
      <c r="K49" s="33" t="s">
        <v>98</v>
      </c>
      <c r="L49" s="32" t="str">
        <f t="shared" si="0"/>
        <v/>
      </c>
      <c r="M49" s="32" t="str">
        <f t="shared" si="1"/>
        <v/>
      </c>
      <c r="N49" s="32" t="str">
        <f t="shared" si="2"/>
        <v/>
      </c>
      <c r="O49" s="32" t="s">
        <v>98</v>
      </c>
      <c r="P49" s="34"/>
      <c r="Q49" s="32" t="s">
        <v>98</v>
      </c>
    </row>
    <row r="50" spans="2:17" x14ac:dyDescent="0.25">
      <c r="B50" s="26" t="s">
        <v>98</v>
      </c>
      <c r="C50" s="26" t="s">
        <v>98</v>
      </c>
      <c r="D50" s="26">
        <v>2047</v>
      </c>
      <c r="E50" s="26" t="s">
        <v>67</v>
      </c>
      <c r="F50" s="32" t="s">
        <v>98</v>
      </c>
      <c r="G50" s="32" t="s">
        <v>98</v>
      </c>
      <c r="H50" s="32" t="s">
        <v>98</v>
      </c>
      <c r="I50" s="32" t="s">
        <v>98</v>
      </c>
      <c r="J50" s="33" t="s">
        <v>98</v>
      </c>
      <c r="K50" s="33" t="s">
        <v>98</v>
      </c>
      <c r="L50" s="32" t="str">
        <f t="shared" si="0"/>
        <v/>
      </c>
      <c r="M50" s="32" t="str">
        <f t="shared" si="1"/>
        <v/>
      </c>
      <c r="N50" s="32" t="str">
        <f t="shared" si="2"/>
        <v/>
      </c>
      <c r="O50" s="32" t="s">
        <v>98</v>
      </c>
      <c r="P50" s="34"/>
      <c r="Q50" s="32" t="s">
        <v>98</v>
      </c>
    </row>
    <row r="51" spans="2:17" x14ac:dyDescent="0.25">
      <c r="B51" s="26" t="s">
        <v>98</v>
      </c>
      <c r="C51" s="26" t="s">
        <v>98</v>
      </c>
      <c r="D51" s="26">
        <v>2048</v>
      </c>
      <c r="E51" s="26" t="s">
        <v>68</v>
      </c>
      <c r="F51" s="32" t="s">
        <v>98</v>
      </c>
      <c r="G51" s="32" t="s">
        <v>98</v>
      </c>
      <c r="H51" s="32" t="s">
        <v>98</v>
      </c>
      <c r="I51" s="32" t="s">
        <v>98</v>
      </c>
      <c r="J51" s="33" t="s">
        <v>98</v>
      </c>
      <c r="K51" s="33" t="s">
        <v>98</v>
      </c>
      <c r="L51" s="32" t="str">
        <f t="shared" si="0"/>
        <v/>
      </c>
      <c r="M51" s="32" t="str">
        <f t="shared" si="1"/>
        <v/>
      </c>
      <c r="N51" s="32" t="str">
        <f t="shared" si="2"/>
        <v/>
      </c>
      <c r="O51" s="32" t="s">
        <v>98</v>
      </c>
      <c r="P51" s="34"/>
      <c r="Q51" s="32" t="s">
        <v>98</v>
      </c>
    </row>
    <row r="52" spans="2:17" x14ac:dyDescent="0.25">
      <c r="B52" s="26" t="s">
        <v>98</v>
      </c>
      <c r="C52" s="26" t="s">
        <v>98</v>
      </c>
      <c r="D52" s="26">
        <v>2049</v>
      </c>
      <c r="E52" s="26" t="s">
        <v>69</v>
      </c>
      <c r="F52" s="32" t="s">
        <v>98</v>
      </c>
      <c r="G52" s="32" t="s">
        <v>98</v>
      </c>
      <c r="H52" s="32" t="s">
        <v>98</v>
      </c>
      <c r="I52" s="32" t="s">
        <v>98</v>
      </c>
      <c r="J52" s="33" t="s">
        <v>98</v>
      </c>
      <c r="K52" s="33" t="s">
        <v>98</v>
      </c>
      <c r="L52" s="32" t="str">
        <f t="shared" si="0"/>
        <v/>
      </c>
      <c r="M52" s="32" t="str">
        <f t="shared" si="1"/>
        <v/>
      </c>
      <c r="N52" s="32" t="str">
        <f t="shared" si="2"/>
        <v/>
      </c>
      <c r="O52" s="32" t="s">
        <v>98</v>
      </c>
      <c r="P52" s="34"/>
      <c r="Q52" s="32" t="s">
        <v>98</v>
      </c>
    </row>
    <row r="53" spans="2:17" x14ac:dyDescent="0.25">
      <c r="B53" s="26" t="s">
        <v>98</v>
      </c>
      <c r="C53" s="26" t="s">
        <v>98</v>
      </c>
      <c r="D53" s="26">
        <v>2050</v>
      </c>
      <c r="E53" s="26" t="s">
        <v>70</v>
      </c>
      <c r="F53" s="32" t="s">
        <v>98</v>
      </c>
      <c r="G53" s="32" t="s">
        <v>98</v>
      </c>
      <c r="H53" s="32" t="s">
        <v>98</v>
      </c>
      <c r="I53" s="32" t="s">
        <v>98</v>
      </c>
      <c r="J53" s="33" t="s">
        <v>98</v>
      </c>
      <c r="K53" s="33" t="s">
        <v>98</v>
      </c>
      <c r="L53" s="32" t="str">
        <f t="shared" si="0"/>
        <v/>
      </c>
      <c r="M53" s="32" t="str">
        <f t="shared" si="1"/>
        <v/>
      </c>
      <c r="N53" s="32" t="str">
        <f t="shared" si="2"/>
        <v/>
      </c>
      <c r="O53" s="32" t="s">
        <v>98</v>
      </c>
      <c r="P53" s="34"/>
      <c r="Q53" s="32" t="s">
        <v>98</v>
      </c>
    </row>
    <row r="54" spans="2:17" x14ac:dyDescent="0.25">
      <c r="B54" s="26" t="s">
        <v>98</v>
      </c>
      <c r="C54" s="26" t="s">
        <v>98</v>
      </c>
      <c r="D54" s="26">
        <v>2051</v>
      </c>
      <c r="E54" s="26" t="s">
        <v>71</v>
      </c>
      <c r="F54" s="32" t="s">
        <v>98</v>
      </c>
      <c r="G54" s="32" t="s">
        <v>98</v>
      </c>
      <c r="H54" s="32" t="s">
        <v>98</v>
      </c>
      <c r="I54" s="32" t="s">
        <v>98</v>
      </c>
      <c r="J54" s="33" t="s">
        <v>98</v>
      </c>
      <c r="K54" s="33" t="s">
        <v>98</v>
      </c>
      <c r="L54" s="32" t="str">
        <f t="shared" si="0"/>
        <v/>
      </c>
      <c r="M54" s="32" t="str">
        <f t="shared" si="1"/>
        <v/>
      </c>
      <c r="N54" s="32" t="str">
        <f t="shared" si="2"/>
        <v/>
      </c>
      <c r="O54" s="32" t="s">
        <v>98</v>
      </c>
      <c r="P54" s="34"/>
      <c r="Q54" s="32" t="s">
        <v>98</v>
      </c>
    </row>
    <row r="55" spans="2:17" x14ac:dyDescent="0.25">
      <c r="B55" s="26" t="s">
        <v>98</v>
      </c>
      <c r="C55" s="26" t="s">
        <v>98</v>
      </c>
      <c r="D55" s="26">
        <v>2052</v>
      </c>
      <c r="E55" s="26" t="s">
        <v>72</v>
      </c>
      <c r="F55" s="32" t="s">
        <v>98</v>
      </c>
      <c r="G55" s="32" t="s">
        <v>98</v>
      </c>
      <c r="H55" s="32" t="s">
        <v>98</v>
      </c>
      <c r="I55" s="32" t="s">
        <v>98</v>
      </c>
      <c r="J55" s="33" t="s">
        <v>98</v>
      </c>
      <c r="K55" s="33" t="s">
        <v>98</v>
      </c>
      <c r="L55" s="32" t="str">
        <f t="shared" si="0"/>
        <v/>
      </c>
      <c r="M55" s="32" t="str">
        <f t="shared" si="1"/>
        <v/>
      </c>
      <c r="N55" s="32" t="str">
        <f t="shared" si="2"/>
        <v/>
      </c>
      <c r="O55" s="32" t="s">
        <v>98</v>
      </c>
      <c r="P55" s="34"/>
      <c r="Q55" s="32" t="s">
        <v>98</v>
      </c>
    </row>
    <row r="56" spans="2:17" x14ac:dyDescent="0.25">
      <c r="B56" s="26" t="s">
        <v>98</v>
      </c>
      <c r="C56" s="26" t="s">
        <v>98</v>
      </c>
      <c r="D56" s="26">
        <v>2053</v>
      </c>
      <c r="E56" s="26" t="s">
        <v>73</v>
      </c>
      <c r="F56" s="32" t="s">
        <v>98</v>
      </c>
      <c r="G56" s="32" t="s">
        <v>98</v>
      </c>
      <c r="H56" s="32" t="s">
        <v>98</v>
      </c>
      <c r="I56" s="32" t="s">
        <v>98</v>
      </c>
      <c r="J56" s="33" t="s">
        <v>98</v>
      </c>
      <c r="K56" s="33" t="s">
        <v>98</v>
      </c>
      <c r="L56" s="32" t="str">
        <f t="shared" si="0"/>
        <v/>
      </c>
      <c r="M56" s="32" t="str">
        <f t="shared" si="1"/>
        <v/>
      </c>
      <c r="N56" s="32" t="str">
        <f t="shared" si="2"/>
        <v/>
      </c>
      <c r="O56" s="32" t="s">
        <v>98</v>
      </c>
      <c r="P56" s="34"/>
      <c r="Q56" s="32" t="s">
        <v>98</v>
      </c>
    </row>
    <row r="57" spans="2:17" x14ac:dyDescent="0.25">
      <c r="B57" s="26" t="s">
        <v>98</v>
      </c>
      <c r="C57" s="26" t="s">
        <v>98</v>
      </c>
      <c r="D57" s="26">
        <v>2054</v>
      </c>
      <c r="E57" s="26" t="s">
        <v>74</v>
      </c>
      <c r="F57" s="32" t="s">
        <v>98</v>
      </c>
      <c r="G57" s="32" t="s">
        <v>98</v>
      </c>
      <c r="H57" s="32" t="s">
        <v>98</v>
      </c>
      <c r="I57" s="32" t="s">
        <v>98</v>
      </c>
      <c r="J57" s="33" t="s">
        <v>98</v>
      </c>
      <c r="K57" s="33" t="s">
        <v>98</v>
      </c>
      <c r="L57" s="32" t="str">
        <f t="shared" si="0"/>
        <v/>
      </c>
      <c r="M57" s="32" t="str">
        <f t="shared" si="1"/>
        <v/>
      </c>
      <c r="N57" s="32" t="str">
        <f t="shared" si="2"/>
        <v/>
      </c>
      <c r="O57" s="32" t="s">
        <v>98</v>
      </c>
      <c r="P57" s="34"/>
      <c r="Q57" s="32" t="s">
        <v>98</v>
      </c>
    </row>
    <row r="58" spans="2:17" x14ac:dyDescent="0.25">
      <c r="B58" s="26" t="s">
        <v>98</v>
      </c>
      <c r="C58" s="26" t="s">
        <v>98</v>
      </c>
      <c r="D58" s="26">
        <v>2055</v>
      </c>
      <c r="E58" s="26" t="s">
        <v>75</v>
      </c>
      <c r="F58" s="32" t="s">
        <v>98</v>
      </c>
      <c r="G58" s="32" t="s">
        <v>98</v>
      </c>
      <c r="H58" s="32" t="s">
        <v>98</v>
      </c>
      <c r="I58" s="32" t="s">
        <v>98</v>
      </c>
      <c r="J58" s="33" t="s">
        <v>98</v>
      </c>
      <c r="K58" s="33" t="s">
        <v>98</v>
      </c>
      <c r="L58" s="32" t="str">
        <f t="shared" si="0"/>
        <v/>
      </c>
      <c r="M58" s="32" t="str">
        <f t="shared" si="1"/>
        <v/>
      </c>
      <c r="N58" s="32" t="str">
        <f t="shared" si="2"/>
        <v/>
      </c>
      <c r="O58" s="32" t="s">
        <v>98</v>
      </c>
      <c r="P58" s="34"/>
      <c r="Q58" s="32" t="s">
        <v>98</v>
      </c>
    </row>
    <row r="59" spans="2:17" x14ac:dyDescent="0.25"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2:17" x14ac:dyDescent="0.25">
      <c r="D60" s="3"/>
      <c r="F60" s="36">
        <f>MAX(F16:F58)</f>
        <v>115380000</v>
      </c>
      <c r="G60" s="35"/>
      <c r="H60" s="35"/>
      <c r="I60" s="35"/>
      <c r="J60" s="35"/>
      <c r="K60" s="35"/>
      <c r="L60" s="35"/>
      <c r="M60" s="35"/>
      <c r="N60" s="36">
        <f>SUM(N16:N58)</f>
        <v>3416477.0760092433</v>
      </c>
      <c r="O60" s="36">
        <f>SUM(O16:O58)</f>
        <v>752345</v>
      </c>
      <c r="P60" s="36">
        <f>SUM(P16:P58)</f>
        <v>0</v>
      </c>
      <c r="Q60" s="36">
        <f>SUM(Q16:Q58)</f>
        <v>2605760.1878770581</v>
      </c>
    </row>
    <row r="61" spans="2:17" s="3" customFormat="1" x14ac:dyDescent="0.25">
      <c r="D61" s="2"/>
      <c r="E61" s="15" t="s">
        <v>76</v>
      </c>
      <c r="F61" s="37" t="s">
        <v>77</v>
      </c>
      <c r="G61" s="26"/>
      <c r="H61" s="26"/>
      <c r="I61" s="26"/>
      <c r="J61" s="26"/>
      <c r="K61" s="26"/>
      <c r="L61" s="26"/>
      <c r="M61" s="26"/>
      <c r="N61" s="26" t="s">
        <v>78</v>
      </c>
      <c r="O61" s="26" t="s">
        <v>78</v>
      </c>
      <c r="P61" s="26" t="s">
        <v>78</v>
      </c>
      <c r="Q61" s="26" t="s">
        <v>78</v>
      </c>
    </row>
    <row r="63" spans="2:17" x14ac:dyDescent="0.25">
      <c r="B63" s="19" t="s">
        <v>79</v>
      </c>
      <c r="C63" s="2"/>
    </row>
    <row r="64" spans="2:17" x14ac:dyDescent="0.25">
      <c r="C64" s="19" t="s">
        <v>80</v>
      </c>
    </row>
    <row r="65" spans="2:19" x14ac:dyDescent="0.25">
      <c r="C65" s="2"/>
    </row>
    <row r="66" spans="2:19" x14ac:dyDescent="0.25">
      <c r="B66" s="2" t="s">
        <v>81</v>
      </c>
      <c r="C66" s="2"/>
      <c r="D66" s="3"/>
    </row>
    <row r="67" spans="2:19" x14ac:dyDescent="0.25">
      <c r="C67" s="2"/>
      <c r="D67" s="15" t="s">
        <v>82</v>
      </c>
      <c r="E67" s="38" t="s">
        <v>83</v>
      </c>
      <c r="F67" s="39"/>
      <c r="N67" s="40" t="s">
        <v>84</v>
      </c>
      <c r="O67" s="41"/>
    </row>
    <row r="68" spans="2:19" x14ac:dyDescent="0.25">
      <c r="C68" s="2"/>
      <c r="D68" s="42" t="s">
        <v>85</v>
      </c>
      <c r="E68" s="38" t="s">
        <v>86</v>
      </c>
      <c r="F68" s="39"/>
      <c r="G68" s="39"/>
      <c r="N68" s="43" t="s">
        <v>87</v>
      </c>
      <c r="O68" s="44"/>
    </row>
    <row r="69" spans="2:19" x14ac:dyDescent="0.25">
      <c r="C69" s="2"/>
      <c r="D69" s="15" t="s">
        <v>88</v>
      </c>
      <c r="E69" s="38" t="s">
        <v>89</v>
      </c>
      <c r="N69" s="45" t="s">
        <v>90</v>
      </c>
    </row>
    <row r="70" spans="2:19" x14ac:dyDescent="0.25">
      <c r="C70" s="2"/>
      <c r="D70" s="15" t="s">
        <v>91</v>
      </c>
      <c r="E70" s="46" t="s">
        <v>92</v>
      </c>
      <c r="N70" s="45" t="s">
        <v>93</v>
      </c>
    </row>
    <row r="71" spans="2:19" x14ac:dyDescent="0.25">
      <c r="C71" s="2"/>
      <c r="N71" s="19" t="s">
        <v>94</v>
      </c>
    </row>
    <row r="72" spans="2:19" x14ac:dyDescent="0.25">
      <c r="C72" s="2"/>
    </row>
    <row r="73" spans="2:19" x14ac:dyDescent="0.25">
      <c r="C73" s="2"/>
      <c r="S73" s="15" t="s">
        <v>95</v>
      </c>
    </row>
    <row r="74" spans="2:19" x14ac:dyDescent="0.25">
      <c r="C74" s="2"/>
    </row>
    <row r="75" spans="2:19" x14ac:dyDescent="0.25">
      <c r="C75" s="2"/>
    </row>
    <row r="77" spans="2:19" x14ac:dyDescent="0.25">
      <c r="C77" s="2"/>
    </row>
    <row r="78" spans="2:19" x14ac:dyDescent="0.25">
      <c r="C78" s="2"/>
    </row>
    <row r="79" spans="2:19" x14ac:dyDescent="0.25">
      <c r="C79" s="2"/>
    </row>
    <row r="80" spans="2:19" x14ac:dyDescent="0.25">
      <c r="C80" s="2"/>
    </row>
    <row r="81" spans="3:3" x14ac:dyDescent="0.25">
      <c r="C81" s="2"/>
    </row>
    <row r="82" spans="3:3" x14ac:dyDescent="0.25">
      <c r="C82" s="2"/>
    </row>
  </sheetData>
  <hyperlinks>
    <hyperlink ref="E70" r:id="rId1" xr:uid="{7F2BD689-2171-45E3-A01C-8A544CFBA67A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4D-CDR-2022</vt:lpstr>
      <vt:lpstr>'4D-CDR-2022'!Print_Area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Barlow</dc:creator>
  <cp:lastModifiedBy>Justin Barlow</cp:lastModifiedBy>
  <dcterms:created xsi:type="dcterms:W3CDTF">2022-09-09T18:50:42Z</dcterms:created>
  <dcterms:modified xsi:type="dcterms:W3CDTF">2022-09-09T18:51:15Z</dcterms:modified>
</cp:coreProperties>
</file>