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 V4 0824/"/>
    </mc:Choice>
  </mc:AlternateContent>
  <xr:revisionPtr revIDLastSave="0" documentId="8_{7514E863-8D15-431A-80CC-E1C9B69A1319}" xr6:coauthVersionLast="47" xr6:coauthVersionMax="47" xr10:uidLastSave="{00000000-0000-0000-0000-000000000000}"/>
  <bookViews>
    <workbookView xWindow="32085" yWindow="1245" windowWidth="28155" windowHeight="11400" xr2:uid="{0A9E6158-4D3F-4C28-830B-4776DAC339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9" i="1" l="1"/>
  <c r="T28" i="1"/>
  <c r="S32" i="1"/>
  <c r="S33" i="1" s="1"/>
  <c r="H7" i="1"/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<sst xmlns="http://schemas.openxmlformats.org/spreadsheetml/2006/main" count="119" uniqueCount="116">
  <si>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</si>
  <si>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</si>
  <si>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</si>
  <si>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</si>
  <si>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</si>
  <si>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</si>
  <si>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</si>
  <si>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</si>
  <si>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</si>
  <si>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</si>
  <si>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</si>
  <si>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</si>
  <si>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</si>
  <si>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</si>
  <si>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</si>
  <si>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</si>
  <si>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</si>
  <si>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</si>
  <si>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</si>
  <si>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</si>
  <si>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</si>
  <si>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</si>
  <si>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</si>
  <si>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</si>
  <si>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</si>
  <si>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</si>
  <si>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</si>
  <si>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</si>
  <si>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</si>
  <si>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</si>
  <si>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</si>
  <si>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</si>
  <si>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</si>
  <si>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</si>
  <si>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</si>
  <si>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</si>
  <si>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</si>
  <si>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</si>
  <si>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</si>
  <si>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</si>
  <si>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</si>
  <si>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</si>
  <si>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</si>
  <si>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</si>
  <si>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</si>
  <si>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</si>
  <si>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</si>
  <si>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</si>
  <si>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</si>
  <si>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</si>
  <si>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</si>
  <si>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</si>
  <si>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</si>
  <si>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</si>
  <si>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</si>
  <si>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</si>
  <si>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</si>
  <si>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</si>
  <si>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</si>
  <si>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</si>
  <si>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</si>
  <si>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</si>
  <si>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</si>
  <si>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</si>
  <si>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</si>
  <si>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</si>
  <si>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</si>
  <si>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</si>
  <si>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</si>
  <si>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</si>
  <si>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</si>
  <si>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</si>
  <si>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</si>
  <si>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</si>
  <si>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</si>
  <si>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</si>
  <si>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</si>
  <si>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</si>
  <si>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</si>
  <si>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</si>
  <si>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</si>
  <si>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</si>
  <si>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</si>
  <si>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</si>
  <si>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</si>
  <si>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</si>
  <si>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</si>
  <si>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</si>
  <si>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</si>
  <si>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</si>
  <si>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</si>
  <si>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</si>
  <si>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</si>
  <si>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</si>
  <si>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</si>
  <si>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</si>
  <si>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[Non-Wind] Renewable Energy Electric Generation</t>
  </si>
  <si>
    <t>Prairiland ISD</t>
  </si>
  <si>
    <t>04-20-2020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</si>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</sst>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1F1F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3" borderId="4" xfId="0" applyNumberFormat="1" applyFont="1" applyFill="1" applyBorder="1" applyAlignment="1">
      <alignment horizontal="right"/>
    </xf>
    <xf numFmtId="165" fontId="0" fillId="0" borderId="0" xfId="0" applyNumberFormat="1" applyFont="1"/>
    <xf numFmtId="9" fontId="0" fillId="0" borderId="0" xfId="2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63a61ff3b7b873f/Documents/LeonLaw/Reporting%202022/CDRs%20Sonny/01370-CDR-4D-2022-0628-SLA-231901-Prairiland,%20SM%208-9-2022%20Master,%208-1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4D-CDR-2022"/>
      <sheetName val="4D 773b 2022"/>
      <sheetName val="773b Orig"/>
      <sheetName val="773b Tab 2"/>
      <sheetName val="TEA SOF"/>
      <sheetName val="TEA Tier Two Detail"/>
      <sheetName val="TEA Cost of Recapture"/>
      <sheetName val="Tax Rates"/>
      <sheetName val="313 Financials"/>
      <sheetName val="Master Invoice"/>
      <sheetName val="Table 2, L1-L10, PRE HB 3 V2 "/>
      <sheetName val="HB 3 RPP and Unrealized Tier II"/>
      <sheetName val="Straight Lost Taxes"/>
      <sheetName val="4D-CDR-2022 Instr"/>
    </sheetNames>
    <sheetDataSet>
      <sheetData sheetId="0"/>
      <sheetData sheetId="1"/>
      <sheetData sheetId="2">
        <row r="6">
          <cell r="G6" t="str">
            <v>Samson Solar Energy III LLC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T82"/>
  <sheetViews>
    <sheetView tabSelected="1" zoomScale="80" zoomScaleNormal="80" workbookViewId="0">
      <selection activeCell="S44" sqref="S44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20" width="10.85546875" style="2" bestFit="1" customWidth="1"/>
    <col min="21" max="16384" width="9.140625" style="2"/>
  </cols>
  <sheetData>
    <row r="1" spans="1:19" x14ac:dyDescent="0.25">
      <c r="A1" s="1" t="s">
        <v>0</v>
      </c>
      <c r="P1" s="4" t="s">
        <v>1</v>
      </c>
      <c r="Q1" s="5">
        <v>139912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1370</v>
      </c>
      <c r="I4" s="12"/>
      <c r="J4" s="13"/>
    </row>
    <row r="5" spans="1:19" x14ac:dyDescent="0.25">
      <c r="G5" s="14" t="s">
        <v>5</v>
      </c>
      <c r="H5" s="15" t="s">
        <v>96</v>
      </c>
      <c r="I5" s="16"/>
    </row>
    <row r="6" spans="1:19" x14ac:dyDescent="0.25">
      <c r="G6" s="17" t="s">
        <v>6</v>
      </c>
      <c r="H6" s="11" t="s">
        <v>97</v>
      </c>
      <c r="I6" s="16"/>
    </row>
    <row r="7" spans="1:19" x14ac:dyDescent="0.25">
      <c r="G7" s="17" t="s">
        <v>7</v>
      </c>
      <c r="H7" s="60" t="str">
        <f>'[1]4D 773b 2022'!G6</f>
        <v>Samson Solar Energy III LLC</v>
      </c>
      <c r="I7" s="61"/>
    </row>
    <row r="8" spans="1:19" x14ac:dyDescent="0.25">
      <c r="G8" s="17" t="s">
        <v>8</v>
      </c>
      <c r="H8" s="59">
        <v>20000000</v>
      </c>
      <c r="I8" s="16"/>
    </row>
    <row r="9" spans="1:19" x14ac:dyDescent="0.25">
      <c r="G9" s="17" t="s">
        <v>9</v>
      </c>
      <c r="H9" s="19" t="s">
        <v>98</v>
      </c>
      <c r="I9" s="12"/>
    </row>
    <row r="10" spans="1:19" x14ac:dyDescent="0.25">
      <c r="G10" s="17" t="s">
        <v>10</v>
      </c>
      <c r="H10" s="20">
        <v>2021</v>
      </c>
      <c r="I10" s="12"/>
      <c r="O10" s="2" t="s">
        <v>11</v>
      </c>
    </row>
    <row r="11" spans="1:19" x14ac:dyDescent="0.25">
      <c r="G11" s="17" t="s">
        <v>12</v>
      </c>
      <c r="H11" s="20">
        <v>2022</v>
      </c>
    </row>
    <row r="12" spans="1:19" x14ac:dyDescent="0.25">
      <c r="A12" s="21"/>
      <c r="G12" s="22" t="s">
        <v>13</v>
      </c>
      <c r="H12" s="20">
        <v>2020</v>
      </c>
      <c r="I12" s="2" t="s">
        <v>14</v>
      </c>
    </row>
    <row r="13" spans="1:19" x14ac:dyDescent="0.25">
      <c r="G13" s="22" t="s">
        <v>15</v>
      </c>
      <c r="H13" s="20">
        <v>2036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20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20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20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20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20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20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20" x14ac:dyDescent="0.25">
      <c r="B23" s="33"/>
      <c r="C23" s="35"/>
      <c r="D23" s="30">
        <v>2020</v>
      </c>
      <c r="E23" s="30" t="s">
        <v>40</v>
      </c>
      <c r="F23" s="31">
        <v>11520000</v>
      </c>
      <c r="G23" s="31">
        <v>0</v>
      </c>
      <c r="H23" s="31">
        <v>0</v>
      </c>
      <c r="I23" s="31">
        <v>0</v>
      </c>
      <c r="J23" s="32">
        <v>0.1295</v>
      </c>
      <c r="K23" s="32">
        <v>0.96640000000000004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107700</v>
      </c>
    </row>
    <row r="24" spans="2:20" x14ac:dyDescent="0.25">
      <c r="B24" s="34" t="s">
        <v>99</v>
      </c>
      <c r="C24" s="35"/>
      <c r="D24" s="30">
        <v>2021</v>
      </c>
      <c r="E24" s="30" t="s">
        <v>41</v>
      </c>
      <c r="F24" s="31">
        <v>95556757</v>
      </c>
      <c r="G24" s="31">
        <v>11520000</v>
      </c>
      <c r="H24" s="31">
        <v>11520000</v>
      </c>
      <c r="I24" s="31">
        <v>11520000</v>
      </c>
      <c r="J24" s="32">
        <v>0.223</v>
      </c>
      <c r="K24" s="32">
        <v>0.872</v>
      </c>
      <c r="L24" s="31">
        <v>126144</v>
      </c>
      <c r="M24" s="31">
        <v>126144</v>
      </c>
      <c r="N24" s="31">
        <v>0</v>
      </c>
      <c r="O24" s="31">
        <v>0</v>
      </c>
      <c r="P24" s="31">
        <v>0</v>
      </c>
      <c r="Q24" s="31">
        <v>107700</v>
      </c>
    </row>
    <row r="25" spans="2:20" x14ac:dyDescent="0.25">
      <c r="B25" s="36" t="s">
        <v>100</v>
      </c>
      <c r="C25" s="37" t="s">
        <v>101</v>
      </c>
      <c r="D25" s="30">
        <v>2022</v>
      </c>
      <c r="E25" s="30" t="s">
        <v>42</v>
      </c>
      <c r="F25" s="38">
        <v>221820939.69989499</v>
      </c>
      <c r="G25" s="38">
        <v>95556757</v>
      </c>
      <c r="H25" s="38">
        <v>95556757</v>
      </c>
      <c r="I25" s="38">
        <v>20000000</v>
      </c>
      <c r="J25" s="39">
        <v>0.223</v>
      </c>
      <c r="K25" s="39">
        <v>0.872</v>
      </c>
      <c r="L25" s="38">
        <v>1046346.4891499999</v>
      </c>
      <c r="M25" s="38">
        <v>387491.56810999999</v>
      </c>
      <c r="N25" s="38">
        <v>658854.92103999993</v>
      </c>
      <c r="O25" s="38">
        <v>741966.92104000004</v>
      </c>
      <c r="P25" s="38">
        <v>0</v>
      </c>
      <c r="Q25" s="38">
        <v>107700</v>
      </c>
    </row>
    <row r="26" spans="2:20" x14ac:dyDescent="0.25">
      <c r="B26" s="40"/>
      <c r="C26" s="37" t="s">
        <v>102</v>
      </c>
      <c r="D26" s="30">
        <v>2023</v>
      </c>
      <c r="E26" s="30" t="s">
        <v>43</v>
      </c>
      <c r="F26" s="38">
        <v>221820939.69989452</v>
      </c>
      <c r="G26" s="38">
        <v>221820939.69989452</v>
      </c>
      <c r="H26" s="38">
        <v>221820939.69989452</v>
      </c>
      <c r="I26" s="38">
        <v>20000000</v>
      </c>
      <c r="J26" s="39">
        <v>0.223</v>
      </c>
      <c r="K26" s="39">
        <v>0.872</v>
      </c>
      <c r="L26" s="38">
        <v>2428939.2897138447</v>
      </c>
      <c r="M26" s="38">
        <v>669060.69553076476</v>
      </c>
      <c r="N26" s="38">
        <v>1759878.5941830799</v>
      </c>
      <c r="O26" s="38">
        <v>1327269.1199999999</v>
      </c>
      <c r="P26" s="38">
        <v>0</v>
      </c>
      <c r="Q26" s="38">
        <v>107700</v>
      </c>
    </row>
    <row r="27" spans="2:20" x14ac:dyDescent="0.25">
      <c r="B27" s="29"/>
      <c r="C27" s="37" t="s">
        <v>103</v>
      </c>
      <c r="D27" s="30">
        <v>2024</v>
      </c>
      <c r="E27" s="30" t="s">
        <v>44</v>
      </c>
      <c r="F27" s="38">
        <v>221820939.69989452</v>
      </c>
      <c r="G27" s="38">
        <v>204046673.2105152</v>
      </c>
      <c r="H27" s="38">
        <v>204046673.2105152</v>
      </c>
      <c r="I27" s="38">
        <v>20000000</v>
      </c>
      <c r="J27" s="39">
        <v>0.223</v>
      </c>
      <c r="K27" s="39">
        <v>0.872</v>
      </c>
      <c r="L27" s="38">
        <v>2234311.0716551412</v>
      </c>
      <c r="M27" s="38">
        <v>629424.0812594489</v>
      </c>
      <c r="N27" s="38">
        <v>1604886.9903956922</v>
      </c>
      <c r="O27" s="38">
        <v>0</v>
      </c>
      <c r="P27" s="38">
        <v>0</v>
      </c>
      <c r="Q27" s="38">
        <v>107700</v>
      </c>
    </row>
    <row r="28" spans="2:20" x14ac:dyDescent="0.25">
      <c r="B28" s="29"/>
      <c r="C28" s="37" t="s">
        <v>104</v>
      </c>
      <c r="D28" s="30">
        <v>2025</v>
      </c>
      <c r="E28" s="30" t="s">
        <v>45</v>
      </c>
      <c r="F28" s="38">
        <v>221820939.69989452</v>
      </c>
      <c r="G28" s="38">
        <v>184866667.14623863</v>
      </c>
      <c r="H28" s="38">
        <v>184866667.14623863</v>
      </c>
      <c r="I28" s="38">
        <v>20000000</v>
      </c>
      <c r="J28" s="39">
        <v>0.223</v>
      </c>
      <c r="K28" s="39">
        <v>0.872</v>
      </c>
      <c r="L28" s="38">
        <v>2024290.0052513129</v>
      </c>
      <c r="M28" s="38">
        <v>586652.66773611214</v>
      </c>
      <c r="N28" s="38">
        <v>1437637.3375152007</v>
      </c>
      <c r="O28" s="38">
        <v>0</v>
      </c>
      <c r="P28" s="38">
        <v>0</v>
      </c>
      <c r="Q28" s="38">
        <v>107700</v>
      </c>
      <c r="S28" s="62">
        <v>1101024</v>
      </c>
      <c r="T28" s="2">
        <f>+S28*1.13</f>
        <v>1244157.1199999999</v>
      </c>
    </row>
    <row r="29" spans="2:20" x14ac:dyDescent="0.25">
      <c r="B29" s="29"/>
      <c r="C29" s="37" t="s">
        <v>105</v>
      </c>
      <c r="D29" s="30">
        <v>2026</v>
      </c>
      <c r="E29" s="30" t="s">
        <v>46</v>
      </c>
      <c r="F29" s="38">
        <v>221820939.69989452</v>
      </c>
      <c r="G29" s="38">
        <v>164137964.940126</v>
      </c>
      <c r="H29" s="38">
        <v>164137964.940126</v>
      </c>
      <c r="I29" s="38">
        <v>20000000</v>
      </c>
      <c r="J29" s="39">
        <v>0.223</v>
      </c>
      <c r="K29" s="39">
        <v>0.872</v>
      </c>
      <c r="L29" s="38">
        <v>1797310.7160943798</v>
      </c>
      <c r="M29" s="38">
        <v>540427.66181648104</v>
      </c>
      <c r="N29" s="38">
        <v>1256883.0542778987</v>
      </c>
      <c r="O29" s="38">
        <v>0</v>
      </c>
      <c r="P29" s="38">
        <v>0</v>
      </c>
      <c r="Q29" s="38">
        <v>107700</v>
      </c>
      <c r="S29" s="62">
        <v>83112</v>
      </c>
      <c r="T29" s="63">
        <f>+T28+S29</f>
        <v>1327269.1199999999</v>
      </c>
    </row>
    <row r="30" spans="2:20" x14ac:dyDescent="0.25">
      <c r="B30" s="29"/>
      <c r="C30" s="37" t="s">
        <v>106</v>
      </c>
      <c r="D30" s="30">
        <v>2027</v>
      </c>
      <c r="E30" s="30" t="s">
        <v>47</v>
      </c>
      <c r="F30" s="38">
        <v>221820939.69989452</v>
      </c>
      <c r="G30" s="38">
        <v>141765262.21421829</v>
      </c>
      <c r="H30" s="38">
        <v>141765262.21421829</v>
      </c>
      <c r="I30" s="38">
        <v>20000000</v>
      </c>
      <c r="J30" s="39">
        <v>0.223</v>
      </c>
      <c r="K30" s="39">
        <v>0.872</v>
      </c>
      <c r="L30" s="38">
        <v>1552329.6212456902</v>
      </c>
      <c r="M30" s="38">
        <v>490536.53473770677</v>
      </c>
      <c r="N30" s="38">
        <v>1061793.0865079835</v>
      </c>
      <c r="O30" s="38">
        <v>0</v>
      </c>
      <c r="P30" s="38">
        <v>0</v>
      </c>
      <c r="Q30" s="38">
        <v>107700</v>
      </c>
    </row>
    <row r="31" spans="2:20" x14ac:dyDescent="0.25">
      <c r="B31" s="29"/>
      <c r="C31" s="41" t="s">
        <v>107</v>
      </c>
      <c r="D31" s="30">
        <v>2028</v>
      </c>
      <c r="E31" s="30" t="s">
        <v>48</v>
      </c>
      <c r="F31" s="38">
        <v>221820939.69989452</v>
      </c>
      <c r="G31" s="38">
        <v>117605602.40157671</v>
      </c>
      <c r="H31" s="38">
        <v>117605602.40157671</v>
      </c>
      <c r="I31" s="38">
        <v>20000000</v>
      </c>
      <c r="J31" s="39">
        <v>0.223</v>
      </c>
      <c r="K31" s="39">
        <v>0.872</v>
      </c>
      <c r="L31" s="38">
        <v>1287781.3462972648</v>
      </c>
      <c r="M31" s="38">
        <v>436660.49335551605</v>
      </c>
      <c r="N31" s="38">
        <v>851120.85294174869</v>
      </c>
      <c r="O31" s="38">
        <v>0</v>
      </c>
      <c r="P31" s="38">
        <v>0</v>
      </c>
      <c r="Q31" s="38">
        <v>107700</v>
      </c>
    </row>
    <row r="32" spans="2:20" x14ac:dyDescent="0.25">
      <c r="B32" s="29"/>
      <c r="C32" s="41" t="s">
        <v>108</v>
      </c>
      <c r="D32" s="30">
        <v>2029</v>
      </c>
      <c r="E32" s="30" t="s">
        <v>49</v>
      </c>
      <c r="F32" s="38">
        <v>221820939.69989452</v>
      </c>
      <c r="G32" s="38">
        <v>91516028.935262591</v>
      </c>
      <c r="H32" s="38">
        <v>91516028.935262591</v>
      </c>
      <c r="I32" s="38">
        <v>20000000</v>
      </c>
      <c r="J32" s="39">
        <v>0.223</v>
      </c>
      <c r="K32" s="39">
        <v>0.872</v>
      </c>
      <c r="L32" s="38">
        <v>1002100.5168411254</v>
      </c>
      <c r="M32" s="38">
        <v>378480.74452563561</v>
      </c>
      <c r="N32" s="38">
        <v>623619.77231548983</v>
      </c>
      <c r="O32" s="38">
        <v>0</v>
      </c>
      <c r="P32" s="38">
        <v>0</v>
      </c>
      <c r="Q32" s="38">
        <v>107700</v>
      </c>
      <c r="S32" s="63">
        <f>+O25+S29</f>
        <v>825078.92104000004</v>
      </c>
    </row>
    <row r="33" spans="2:19" x14ac:dyDescent="0.25">
      <c r="B33" s="29"/>
      <c r="C33" s="33" t="s">
        <v>109</v>
      </c>
      <c r="D33" s="30">
        <v>2030</v>
      </c>
      <c r="E33" s="30" t="s">
        <v>50</v>
      </c>
      <c r="F33" s="38">
        <v>221820939.69989452</v>
      </c>
      <c r="G33" s="38">
        <v>63329759.153847426</v>
      </c>
      <c r="H33" s="38">
        <v>63329759.153847426</v>
      </c>
      <c r="I33" s="38">
        <v>20000000</v>
      </c>
      <c r="J33" s="39">
        <v>0.223</v>
      </c>
      <c r="K33" s="39">
        <v>0.872</v>
      </c>
      <c r="L33" s="38">
        <v>693460.86273462942</v>
      </c>
      <c r="M33" s="38">
        <v>315625.36291307979</v>
      </c>
      <c r="N33" s="38">
        <v>377835.49982154963</v>
      </c>
      <c r="O33" s="38">
        <v>0</v>
      </c>
      <c r="P33" s="38">
        <v>0</v>
      </c>
      <c r="Q33" s="38">
        <v>107700</v>
      </c>
      <c r="S33" s="64">
        <f>+S32/O25</f>
        <v>1.1120157754250062</v>
      </c>
    </row>
    <row r="34" spans="2:19" x14ac:dyDescent="0.25">
      <c r="B34" s="29"/>
      <c r="C34" s="33" t="s">
        <v>110</v>
      </c>
      <c r="D34" s="30">
        <v>2031</v>
      </c>
      <c r="E34" s="30" t="s">
        <v>51</v>
      </c>
      <c r="F34" s="38">
        <v>221820939.69989452</v>
      </c>
      <c r="G34" s="38">
        <v>47652188.979569174</v>
      </c>
      <c r="H34" s="38">
        <v>47652188.979569174</v>
      </c>
      <c r="I34" s="38">
        <v>20000000</v>
      </c>
      <c r="J34" s="39">
        <v>0.223</v>
      </c>
      <c r="K34" s="39">
        <v>0.872</v>
      </c>
      <c r="L34" s="38">
        <v>521791.4693262825</v>
      </c>
      <c r="M34" s="38">
        <v>280664.38142443926</v>
      </c>
      <c r="N34" s="38">
        <v>241127.08790184325</v>
      </c>
      <c r="O34" s="38">
        <v>0</v>
      </c>
      <c r="P34" s="38">
        <v>0</v>
      </c>
      <c r="Q34" s="38">
        <v>107700</v>
      </c>
    </row>
    <row r="35" spans="2:19" x14ac:dyDescent="0.25">
      <c r="B35" s="29"/>
      <c r="C35" s="33" t="s">
        <v>111</v>
      </c>
      <c r="D35" s="30">
        <v>2032</v>
      </c>
      <c r="E35" s="30" t="s">
        <v>52</v>
      </c>
      <c r="F35" s="38">
        <v>221820939.69989452</v>
      </c>
      <c r="G35" s="38">
        <v>47652188.979569174</v>
      </c>
      <c r="H35" s="38">
        <v>47652188.979569174</v>
      </c>
      <c r="I35" s="38">
        <v>47652188.979569174</v>
      </c>
      <c r="J35" s="39">
        <v>0.223</v>
      </c>
      <c r="K35" s="39">
        <v>0.872</v>
      </c>
      <c r="L35" s="38">
        <v>521791.4693262825</v>
      </c>
      <c r="M35" s="38">
        <v>521791.4693262825</v>
      </c>
      <c r="N35" s="38">
        <v>0</v>
      </c>
      <c r="O35" s="38">
        <v>0</v>
      </c>
      <c r="P35" s="38">
        <v>0</v>
      </c>
      <c r="Q35" s="38">
        <v>107700</v>
      </c>
    </row>
    <row r="36" spans="2:19" x14ac:dyDescent="0.25">
      <c r="B36" s="29"/>
      <c r="C36" s="33" t="s">
        <v>112</v>
      </c>
      <c r="D36" s="30">
        <v>2033</v>
      </c>
      <c r="E36" s="30" t="s">
        <v>53</v>
      </c>
      <c r="F36" s="38">
        <v>221820939.69989452</v>
      </c>
      <c r="G36" s="38">
        <v>47652188.979569174</v>
      </c>
      <c r="H36" s="38">
        <v>47652188.979569174</v>
      </c>
      <c r="I36" s="38">
        <v>47652188.979569174</v>
      </c>
      <c r="J36" s="39">
        <v>0.223</v>
      </c>
      <c r="K36" s="39">
        <v>0.872</v>
      </c>
      <c r="L36" s="38">
        <v>521791.4693262825</v>
      </c>
      <c r="M36" s="38">
        <v>521791.4693262825</v>
      </c>
      <c r="N36" s="38">
        <v>0</v>
      </c>
      <c r="O36" s="38">
        <v>0</v>
      </c>
      <c r="P36" s="38">
        <v>0</v>
      </c>
      <c r="Q36" s="38">
        <v>107700</v>
      </c>
    </row>
    <row r="37" spans="2:19" x14ac:dyDescent="0.25">
      <c r="B37" s="29"/>
      <c r="C37" s="33" t="s">
        <v>113</v>
      </c>
      <c r="D37" s="30">
        <v>2034</v>
      </c>
      <c r="E37" s="30" t="s">
        <v>54</v>
      </c>
      <c r="F37" s="38">
        <v>221820939.69989452</v>
      </c>
      <c r="G37" s="38">
        <v>47652188.979569174</v>
      </c>
      <c r="H37" s="38">
        <v>47652188.979569174</v>
      </c>
      <c r="I37" s="38">
        <v>47652188.979569174</v>
      </c>
      <c r="J37" s="39">
        <v>0.223</v>
      </c>
      <c r="K37" s="39">
        <v>0.872</v>
      </c>
      <c r="L37" s="38">
        <v>521791.4693262825</v>
      </c>
      <c r="M37" s="38">
        <v>521791.4693262825</v>
      </c>
      <c r="N37" s="38">
        <v>0</v>
      </c>
      <c r="O37" s="38">
        <v>0</v>
      </c>
      <c r="P37" s="38">
        <v>0</v>
      </c>
      <c r="Q37" s="38">
        <v>107700</v>
      </c>
    </row>
    <row r="38" spans="2:19" x14ac:dyDescent="0.25">
      <c r="B38" s="29"/>
      <c r="C38" s="30" t="s">
        <v>114</v>
      </c>
      <c r="D38" s="30">
        <v>2035</v>
      </c>
      <c r="E38" s="30" t="s">
        <v>55</v>
      </c>
      <c r="F38" s="38">
        <v>221820939.69989452</v>
      </c>
      <c r="G38" s="38">
        <v>47652188.979569174</v>
      </c>
      <c r="H38" s="38">
        <v>47652188.979569174</v>
      </c>
      <c r="I38" s="38">
        <v>47652188.979569174</v>
      </c>
      <c r="J38" s="39">
        <v>0.223</v>
      </c>
      <c r="K38" s="39">
        <v>0.872</v>
      </c>
      <c r="L38" s="38">
        <v>521791.4693262825</v>
      </c>
      <c r="M38" s="38">
        <v>521791.4693262825</v>
      </c>
      <c r="N38" s="38">
        <v>0</v>
      </c>
      <c r="O38" s="38">
        <v>0</v>
      </c>
      <c r="P38" s="38">
        <v>0</v>
      </c>
      <c r="Q38" s="38">
        <v>0</v>
      </c>
    </row>
    <row r="39" spans="2:19" x14ac:dyDescent="0.25">
      <c r="B39" s="29"/>
      <c r="C39" s="30" t="s">
        <v>115</v>
      </c>
      <c r="D39" s="30">
        <v>2036</v>
      </c>
      <c r="E39" s="30" t="s">
        <v>56</v>
      </c>
      <c r="F39" s="38">
        <v>221820939.69989452</v>
      </c>
      <c r="G39" s="38">
        <v>47652188.979569174</v>
      </c>
      <c r="H39" s="38">
        <v>47652188.979569174</v>
      </c>
      <c r="I39" s="38">
        <v>47652188.979569174</v>
      </c>
      <c r="J39" s="39">
        <v>0.223</v>
      </c>
      <c r="K39" s="39">
        <v>0.872</v>
      </c>
      <c r="L39" s="38">
        <v>521791.4693262825</v>
      </c>
      <c r="M39" s="38">
        <v>521791.4693262825</v>
      </c>
      <c r="N39" s="38">
        <v>0</v>
      </c>
      <c r="O39" s="38">
        <v>0</v>
      </c>
      <c r="P39" s="38">
        <v>0</v>
      </c>
      <c r="Q39" s="38">
        <v>0</v>
      </c>
    </row>
    <row r="40" spans="2:19" x14ac:dyDescent="0.25">
      <c r="B40" s="29"/>
      <c r="C40" s="30"/>
      <c r="D40" s="30">
        <v>2037</v>
      </c>
      <c r="E40" s="30" t="s">
        <v>57</v>
      </c>
      <c r="F40" s="38"/>
      <c r="G40" s="38"/>
      <c r="H40" s="38"/>
      <c r="I40" s="38"/>
      <c r="J40" s="39"/>
      <c r="K40" s="39"/>
      <c r="L40" s="38"/>
      <c r="M40" s="38"/>
      <c r="N40" s="38"/>
      <c r="O40" s="38"/>
      <c r="P40" s="38"/>
      <c r="Q40" s="38"/>
    </row>
    <row r="41" spans="2:19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9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9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9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9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9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9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9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221820939.69989499</v>
      </c>
      <c r="G60" s="29"/>
      <c r="H60" s="29"/>
      <c r="I60" s="29"/>
      <c r="J60" s="29"/>
      <c r="K60" s="29"/>
      <c r="L60" s="29"/>
      <c r="M60" s="29"/>
      <c r="N60" s="44">
        <f>SUM(N16:N58)</f>
        <v>9873637.1969004851</v>
      </c>
      <c r="O60" s="44">
        <f>SUM(O16:O58)</f>
        <v>2069236.04104</v>
      </c>
      <c r="P60" s="44">
        <f>SUM(P16:P58)</f>
        <v>0</v>
      </c>
      <c r="Q60" s="44">
        <f>SUM(Q16:Q58)</f>
        <v>1615500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2022-08-24T17:08:12Z</dcterms:modified>
</cp:coreProperties>
</file>