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13_ncr:1_{E743CAEF-166A-4BAE-A165-635EA8D535B2}" xr6:coauthVersionLast="45" xr6:coauthVersionMax="45" xr10:uidLastSave="{00000000-0000-0000-0000-000000000000}"/>
  <bookViews>
    <workbookView xWindow="-120" yWindow="-120" windowWidth="29040" windowHeight="15840" xr2:uid="{B8E76803-48A7-4A9D-B4A2-31E809290CB0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4" i="1"/>
  <c r="M44" i="1"/>
  <c r="N43" i="1"/>
  <c r="M43" i="1"/>
  <c r="M41" i="1"/>
  <c r="N40" i="1"/>
  <c r="M40" i="1"/>
  <c r="N39" i="1"/>
  <c r="M39" i="1"/>
  <c r="M37" i="1"/>
  <c r="M33" i="1"/>
  <c r="M29" i="1"/>
  <c r="M25" i="1"/>
  <c r="M21" i="1"/>
  <c r="N20" i="1"/>
  <c r="N19" i="1"/>
  <c r="M19" i="1"/>
  <c r="N18" i="1"/>
  <c r="M17" i="1"/>
  <c r="N16" i="1"/>
  <c r="F47" i="1"/>
  <c r="M24" i="1" l="1"/>
  <c r="L18" i="1"/>
  <c r="L22" i="1"/>
  <c r="M27" i="1"/>
  <c r="L30" i="1"/>
  <c r="M31" i="1"/>
  <c r="N17" i="1"/>
  <c r="M18" i="1"/>
  <c r="L19" i="1"/>
  <c r="N21" i="1"/>
  <c r="M22" i="1"/>
  <c r="M26" i="1"/>
  <c r="L27" i="1"/>
  <c r="M30" i="1"/>
  <c r="L31" i="1"/>
  <c r="M34" i="1"/>
  <c r="M38" i="1"/>
  <c r="L39" i="1"/>
  <c r="N41" i="1"/>
  <c r="M42" i="1"/>
  <c r="L43" i="1"/>
  <c r="N45" i="1"/>
  <c r="L28" i="1"/>
  <c r="N28" i="1" s="1"/>
  <c r="L32" i="1"/>
  <c r="N32" i="1" s="1"/>
  <c r="L36" i="1"/>
  <c r="N36" i="1" s="1"/>
  <c r="L40" i="1"/>
  <c r="N42" i="1"/>
  <c r="L44" i="1"/>
  <c r="L16" i="1"/>
  <c r="L20" i="1"/>
  <c r="L24" i="1"/>
  <c r="N24" i="1" s="1"/>
  <c r="M16" i="1"/>
  <c r="L17" i="1"/>
  <c r="M20" i="1"/>
  <c r="L21" i="1"/>
  <c r="M23" i="1"/>
  <c r="L25" i="1"/>
  <c r="N25" i="1" s="1"/>
  <c r="M28" i="1"/>
  <c r="L29" i="1"/>
  <c r="N29" i="1" s="1"/>
  <c r="M32" i="1"/>
  <c r="L33" i="1"/>
  <c r="N33" i="1" s="1"/>
  <c r="M35" i="1"/>
  <c r="M36" i="1"/>
  <c r="L37" i="1"/>
  <c r="N37" i="1" s="1"/>
  <c r="L41" i="1"/>
  <c r="L45" i="1"/>
  <c r="L26" i="1"/>
  <c r="N26" i="1" s="1"/>
  <c r="L34" i="1"/>
  <c r="N34" i="1" s="1"/>
  <c r="L38" i="1"/>
  <c r="N38" i="1" s="1"/>
  <c r="L42" i="1"/>
  <c r="Q47" i="1" l="1"/>
  <c r="N30" i="1"/>
  <c r="N22" i="1"/>
  <c r="O47" i="1"/>
  <c r="L35" i="1"/>
  <c r="N35" i="1" s="1"/>
  <c r="N31" i="1"/>
  <c r="N27" i="1"/>
  <c r="L23" i="1"/>
  <c r="N23" i="1" s="1"/>
  <c r="N47" i="1" s="1"/>
</calcChain>
</file>

<file path=xl/sharedStrings.xml><?xml version="1.0" encoding="utf-8"?>
<sst xmlns="http://schemas.openxmlformats.org/spreadsheetml/2006/main" count="254" uniqueCount="106">
  <si>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</si>
  <si>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</si>
  <si>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</si>
  <si>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</si>
  <si>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</si>
  <si>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</si>
  <si>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</si>
  <si>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</si>
  <si>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</si>
  <si>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</si>
  <si>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</si>
  <si>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</si>
  <si>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</si>
  <si>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</si>
  <si>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</si>
  <si>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</si>
  <si>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</si>
  <si>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</si>
  <si>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</si>
  <si>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</si>
  <si>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</si>
  <si>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</si>
  <si>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</si>
  <si>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</si>
  <si>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</si>
  <si>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</si>
  <si>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</si>
  <si>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</si>
  <si>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</si>
  <si>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</si>
  <si>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</si>
  <si>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</si>
  <si>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</si>
  <si>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</si>
  <si>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</si>
  <si>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</si>
  <si>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</si>
  <si>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</si>
  <si>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</si>
  <si>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</si>
  <si>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</si>
  <si>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</si>
  <si>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</si>
  <si>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</si>
  <si>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</si>
  <si>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</si>
  <si>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</si>
  <si>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</si>
  <si>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</si>
  <si>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</si>
  <si>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</si>
  <si>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</si>
  <si>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</si>
  <si>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</si>
  <si>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</si>
  <si>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</si>
  <si>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</si>
  <si>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</si>
  <si>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</si>
  <si>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</si>
  <si>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</si>
  <si>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</si>
  <si>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</si>
  <si>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</si>
  <si>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</si>
  <si>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</si>
  <si>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</si>
  <si>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</si>
  <si>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</si>
  <si>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</si>
  <si>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</si>
  <si>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</si>
  <si>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</si>
  <si>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</si>
  <si>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</si>
  <si>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</si>
  <si>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</si>
  <si>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</si>
  <si>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</si>
  <si>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</si>
  <si>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</si>
  <si>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</si>
  <si>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</si>
  <si>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[Wind] Renewable Energy Electric Generation</t>
  </si>
  <si>
    <t>Highland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</si>
  <si>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</si>
  <si>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</si>
  <si>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</si>
  <si>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</si>
  <si>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</si>
  <si>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</si>
  <si>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</si>
  <si>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</si>
  <si>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</si>
  <si>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</si>
  <si>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</si>
  <si>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</si>
  <si>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</si>
  <si>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</si>
  <si>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</si>
  <si>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</si>
  <si>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</si>
  <si>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</si>
  <si>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07-15-2019</t>
  </si>
  <si>
    <t>177905</t>
  </si>
  <si>
    <t>Maryneal Windpower,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</si>
</sst>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98EA07D2-EEE7-4F1C-AC19-D3E7D38D7E3B}"/>
    <cellStyle name="Hyperlink" xfId="1" builtinId="8"/>
    <cellStyle name="Normal" xfId="0" builtinId="0"/>
    <cellStyle name="Normal 5" xfId="2" xr:uid="{25015983-2478-47E6-BAE2-7CBDE16DEF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7E022-8AD5-4C5B-8C11-2EDC0EA3E6AD}">
  <sheetPr>
    <tabColor theme="6" tint="-0.249977111117893"/>
    <pageSetUpPr fitToPage="1"/>
  </sheetPr>
  <dimension ref="A1:S69"/>
  <sheetViews>
    <sheetView tabSelected="1" zoomScale="90" zoomScaleNormal="90" zoomScalePageLayoutView="50" workbookViewId="0">
      <selection activeCell="B23" sqref="B23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1331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2020</v>
      </c>
      <c r="I10" s="11"/>
      <c r="O10" s="2" t="s">
        <v>11</v>
      </c>
    </row>
    <row r="11" spans="1:19" x14ac:dyDescent="0.25">
      <c r="G11" s="15" t="s">
        <v>12</v>
      </c>
      <c r="H11" s="17">
        <v>2021</v>
      </c>
    </row>
    <row r="12" spans="1:19" x14ac:dyDescent="0.25">
      <c r="A12" s="18"/>
      <c r="G12" s="19" t="s">
        <v>13</v>
      </c>
      <c r="H12" s="17">
        <v>2020</v>
      </c>
      <c r="I12" s="2" t="s">
        <v>14</v>
      </c>
    </row>
    <row r="13" spans="1:19" x14ac:dyDescent="0.25">
      <c r="G13" s="19" t="s">
        <v>15</v>
      </c>
      <c r="H13" s="17">
        <v>2035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IF(H16="","",((J16+K16)/100)*H16)</f>
        <v/>
      </c>
      <c r="M16" s="29" t="str">
        <f>IF(H16="","",(J16/100)*H16+(K16/100)*I16)</f>
        <v/>
      </c>
      <c r="N16" s="26" t="str">
        <f>IF(H16="","",L16-M16)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IF(H17="","",((J17+K17)/100)*H17)</f>
        <v/>
      </c>
      <c r="M17" s="26" t="str">
        <f t="shared" ref="M17:M45" si="1">IF(H17="","",(J17/100)*H17+(K17/100)*I17)</f>
        <v/>
      </c>
      <c r="N17" s="26" t="str">
        <f t="shared" ref="N17:N45" si="2">IF(H17="","",L17-M17)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/>
      <c r="C22" s="25" t="s">
        <v>85</v>
      </c>
      <c r="D22" s="25">
        <v>2019</v>
      </c>
      <c r="E22" s="25" t="s">
        <v>39</v>
      </c>
      <c r="F22" s="26">
        <v>0</v>
      </c>
      <c r="G22" s="26">
        <v>0</v>
      </c>
      <c r="H22" s="26">
        <v>0</v>
      </c>
      <c r="I22" s="26">
        <v>0</v>
      </c>
      <c r="J22" s="28">
        <v>0.14699999999999999</v>
      </c>
      <c r="K22" s="28">
        <v>1.0619000000000001</v>
      </c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v>0</v>
      </c>
      <c r="P22" s="26"/>
      <c r="Q22" s="26">
        <v>50000</v>
      </c>
    </row>
    <row r="23" spans="2:17" x14ac:dyDescent="0.25">
      <c r="B23" s="25" t="s">
        <v>86</v>
      </c>
      <c r="C23" s="25" t="s">
        <v>85</v>
      </c>
      <c r="D23" s="25">
        <v>2020</v>
      </c>
      <c r="E23" s="25" t="s">
        <v>40</v>
      </c>
      <c r="F23" s="30">
        <v>175000000</v>
      </c>
      <c r="G23" s="30">
        <v>0</v>
      </c>
      <c r="H23" s="30">
        <v>0</v>
      </c>
      <c r="I23" s="30">
        <v>0</v>
      </c>
      <c r="J23" s="31">
        <v>0.14699999999999999</v>
      </c>
      <c r="K23" s="31">
        <v>1.048365143116883</v>
      </c>
      <c r="L23" s="30">
        <f t="shared" si="0"/>
        <v>0</v>
      </c>
      <c r="M23" s="30">
        <f t="shared" si="1"/>
        <v>0</v>
      </c>
      <c r="N23" s="30">
        <f t="shared" si="2"/>
        <v>0</v>
      </c>
      <c r="O23" s="30">
        <v>0</v>
      </c>
      <c r="P23" s="30"/>
      <c r="Q23" s="30">
        <v>50000</v>
      </c>
    </row>
    <row r="24" spans="2:17" x14ac:dyDescent="0.25">
      <c r="B24" s="25" t="s">
        <v>87</v>
      </c>
      <c r="C24" s="25" t="s">
        <v>88</v>
      </c>
      <c r="D24" s="25">
        <v>2021</v>
      </c>
      <c r="E24" s="25" t="s">
        <v>41</v>
      </c>
      <c r="F24" s="30">
        <v>175000000</v>
      </c>
      <c r="G24" s="30">
        <v>164500000</v>
      </c>
      <c r="H24" s="30">
        <v>164500000</v>
      </c>
      <c r="I24" s="30">
        <v>30000000</v>
      </c>
      <c r="J24" s="31">
        <v>0.14699999999999999</v>
      </c>
      <c r="K24" s="31">
        <v>1.048365143116883</v>
      </c>
      <c r="L24" s="30">
        <f t="shared" si="0"/>
        <v>1966375.6604272726</v>
      </c>
      <c r="M24" s="30">
        <f t="shared" si="1"/>
        <v>556324.54293506488</v>
      </c>
      <c r="N24" s="30">
        <f t="shared" si="2"/>
        <v>1410051.1174922078</v>
      </c>
      <c r="O24" s="30">
        <v>1486358.2077568001</v>
      </c>
      <c r="P24" s="30"/>
      <c r="Q24" s="30">
        <v>50000</v>
      </c>
    </row>
    <row r="25" spans="2:17" x14ac:dyDescent="0.25">
      <c r="B25" s="25" t="s">
        <v>85</v>
      </c>
      <c r="C25" s="25" t="s">
        <v>89</v>
      </c>
      <c r="D25" s="25">
        <v>2022</v>
      </c>
      <c r="E25" s="25" t="s">
        <v>42</v>
      </c>
      <c r="F25" s="30">
        <v>175000000</v>
      </c>
      <c r="G25" s="30">
        <v>148050000</v>
      </c>
      <c r="H25" s="30">
        <v>148050000</v>
      </c>
      <c r="I25" s="30">
        <v>30000000</v>
      </c>
      <c r="J25" s="31">
        <v>0.14699999999999999</v>
      </c>
      <c r="K25" s="31">
        <v>1.048365143116883</v>
      </c>
      <c r="L25" s="30">
        <f t="shared" si="0"/>
        <v>1769738.0943845455</v>
      </c>
      <c r="M25" s="30">
        <f t="shared" si="1"/>
        <v>532143.04293506488</v>
      </c>
      <c r="N25" s="30">
        <f t="shared" si="2"/>
        <v>1237595.0514494805</v>
      </c>
      <c r="O25" s="30">
        <v>14374.166866816144</v>
      </c>
      <c r="P25" s="30"/>
      <c r="Q25" s="30">
        <v>50000</v>
      </c>
    </row>
    <row r="26" spans="2:17" x14ac:dyDescent="0.25">
      <c r="B26" s="25" t="s">
        <v>85</v>
      </c>
      <c r="C26" s="25" t="s">
        <v>90</v>
      </c>
      <c r="D26" s="25">
        <v>2023</v>
      </c>
      <c r="E26" s="25" t="s">
        <v>43</v>
      </c>
      <c r="F26" s="30">
        <v>175000000</v>
      </c>
      <c r="G26" s="30">
        <v>133245000</v>
      </c>
      <c r="H26" s="30">
        <v>133245000</v>
      </c>
      <c r="I26" s="30">
        <v>30000000</v>
      </c>
      <c r="J26" s="31">
        <v>0.14699999999999999</v>
      </c>
      <c r="K26" s="31">
        <v>1.048365143116883</v>
      </c>
      <c r="L26" s="30">
        <f t="shared" si="0"/>
        <v>1592764.2849460908</v>
      </c>
      <c r="M26" s="30">
        <f t="shared" si="1"/>
        <v>510379.6929350649</v>
      </c>
      <c r="N26" s="30">
        <f t="shared" si="2"/>
        <v>1082384.5920110259</v>
      </c>
      <c r="O26" s="30">
        <v>1.3096723705530167E-10</v>
      </c>
      <c r="P26" s="30"/>
      <c r="Q26" s="30">
        <v>50000</v>
      </c>
    </row>
    <row r="27" spans="2:17" x14ac:dyDescent="0.25">
      <c r="B27" s="25" t="s">
        <v>85</v>
      </c>
      <c r="C27" s="25" t="s">
        <v>91</v>
      </c>
      <c r="D27" s="25">
        <v>2024</v>
      </c>
      <c r="E27" s="25" t="s">
        <v>44</v>
      </c>
      <c r="F27" s="30">
        <v>175000000</v>
      </c>
      <c r="G27" s="30">
        <v>119920500</v>
      </c>
      <c r="H27" s="30">
        <v>119920500</v>
      </c>
      <c r="I27" s="30">
        <v>30000000</v>
      </c>
      <c r="J27" s="31">
        <v>0.14699999999999999</v>
      </c>
      <c r="K27" s="31">
        <v>1.048365143116883</v>
      </c>
      <c r="L27" s="30">
        <f t="shared" si="0"/>
        <v>1433487.8564514818</v>
      </c>
      <c r="M27" s="30">
        <f t="shared" si="1"/>
        <v>490792.67793506489</v>
      </c>
      <c r="N27" s="30">
        <f t="shared" si="2"/>
        <v>942695.17851641693</v>
      </c>
      <c r="O27" s="30">
        <v>16032.784793216153</v>
      </c>
      <c r="P27" s="30"/>
      <c r="Q27" s="30">
        <v>50000</v>
      </c>
    </row>
    <row r="28" spans="2:17" x14ac:dyDescent="0.25">
      <c r="B28" s="25" t="s">
        <v>85</v>
      </c>
      <c r="C28" s="25" t="s">
        <v>92</v>
      </c>
      <c r="D28" s="25">
        <v>2025</v>
      </c>
      <c r="E28" s="25" t="s">
        <v>45</v>
      </c>
      <c r="F28" s="30">
        <v>175000000</v>
      </c>
      <c r="G28" s="30">
        <v>107928450</v>
      </c>
      <c r="H28" s="30">
        <v>107928450</v>
      </c>
      <c r="I28" s="30">
        <v>30000000</v>
      </c>
      <c r="J28" s="31">
        <v>0.14699999999999999</v>
      </c>
      <c r="K28" s="31">
        <v>1.048365143116883</v>
      </c>
      <c r="L28" s="30">
        <f t="shared" si="0"/>
        <v>1290139.0708063336</v>
      </c>
      <c r="M28" s="30">
        <f t="shared" si="1"/>
        <v>473164.36443506484</v>
      </c>
      <c r="N28" s="30">
        <f t="shared" si="2"/>
        <v>816974.70637126872</v>
      </c>
      <c r="O28" s="30">
        <v>16849.324102016151</v>
      </c>
      <c r="P28" s="30"/>
      <c r="Q28" s="30">
        <v>50000</v>
      </c>
    </row>
    <row r="29" spans="2:17" x14ac:dyDescent="0.25">
      <c r="B29" s="25" t="s">
        <v>85</v>
      </c>
      <c r="C29" s="25" t="s">
        <v>93</v>
      </c>
      <c r="D29" s="25">
        <v>2026</v>
      </c>
      <c r="E29" s="25" t="s">
        <v>46</v>
      </c>
      <c r="F29" s="30">
        <v>175000000</v>
      </c>
      <c r="G29" s="30">
        <v>97135605</v>
      </c>
      <c r="H29" s="30">
        <v>97135605</v>
      </c>
      <c r="I29" s="30">
        <v>30000000</v>
      </c>
      <c r="J29" s="31">
        <v>0.14699999999999999</v>
      </c>
      <c r="K29" s="31">
        <v>1.048365143116883</v>
      </c>
      <c r="L29" s="30">
        <f t="shared" si="0"/>
        <v>1161125.1637257002</v>
      </c>
      <c r="M29" s="30">
        <f t="shared" si="1"/>
        <v>457298.8822850649</v>
      </c>
      <c r="N29" s="30">
        <f t="shared" si="2"/>
        <v>703826.28144063533</v>
      </c>
      <c r="O29" s="30">
        <v>17664.863410816164</v>
      </c>
      <c r="P29" s="30"/>
      <c r="Q29" s="30">
        <v>50000</v>
      </c>
    </row>
    <row r="30" spans="2:17" x14ac:dyDescent="0.25">
      <c r="B30" s="25" t="s">
        <v>85</v>
      </c>
      <c r="C30" s="25" t="s">
        <v>94</v>
      </c>
      <c r="D30" s="25">
        <v>2027</v>
      </c>
      <c r="E30" s="25" t="s">
        <v>47</v>
      </c>
      <c r="F30" s="30">
        <v>175000000</v>
      </c>
      <c r="G30" s="30">
        <v>87422044.5</v>
      </c>
      <c r="H30" s="30">
        <v>87422044.5</v>
      </c>
      <c r="I30" s="30">
        <v>30000000</v>
      </c>
      <c r="J30" s="31">
        <v>0.14699999999999999</v>
      </c>
      <c r="K30" s="31">
        <v>1.048365143116883</v>
      </c>
      <c r="L30" s="30">
        <f t="shared" si="0"/>
        <v>1045012.6473531302</v>
      </c>
      <c r="M30" s="30">
        <f t="shared" si="1"/>
        <v>443019.94835006486</v>
      </c>
      <c r="N30" s="30">
        <f t="shared" si="2"/>
        <v>601992.69900306524</v>
      </c>
      <c r="O30" s="30">
        <v>0</v>
      </c>
      <c r="P30" s="30"/>
      <c r="Q30" s="30">
        <v>50000</v>
      </c>
    </row>
    <row r="31" spans="2:17" x14ac:dyDescent="0.25">
      <c r="B31" s="25" t="s">
        <v>85</v>
      </c>
      <c r="C31" s="25" t="s">
        <v>95</v>
      </c>
      <c r="D31" s="25">
        <v>2028</v>
      </c>
      <c r="E31" s="25" t="s">
        <v>48</v>
      </c>
      <c r="F31" s="30">
        <v>175000000</v>
      </c>
      <c r="G31" s="30">
        <v>78679840.049999997</v>
      </c>
      <c r="H31" s="30">
        <v>78679840.049999997</v>
      </c>
      <c r="I31" s="30">
        <v>30000000</v>
      </c>
      <c r="J31" s="31">
        <v>0.14699999999999999</v>
      </c>
      <c r="K31" s="31">
        <v>1.048365143116883</v>
      </c>
      <c r="L31" s="30">
        <f t="shared" si="0"/>
        <v>940511.38261781714</v>
      </c>
      <c r="M31" s="30">
        <f t="shared" si="1"/>
        <v>430168.90780856484</v>
      </c>
      <c r="N31" s="30">
        <f t="shared" si="2"/>
        <v>510342.47480925231</v>
      </c>
      <c r="O31" s="30">
        <v>37552.224838399983</v>
      </c>
      <c r="P31" s="30"/>
      <c r="Q31" s="30">
        <v>50000</v>
      </c>
    </row>
    <row r="32" spans="2:17" x14ac:dyDescent="0.25">
      <c r="B32" s="25" t="s">
        <v>85</v>
      </c>
      <c r="C32" s="25" t="s">
        <v>96</v>
      </c>
      <c r="D32" s="25">
        <v>2029</v>
      </c>
      <c r="E32" s="25" t="s">
        <v>49</v>
      </c>
      <c r="F32" s="30">
        <v>175000000</v>
      </c>
      <c r="G32" s="30">
        <v>70811856.049999997</v>
      </c>
      <c r="H32" s="30">
        <v>70811856.049999997</v>
      </c>
      <c r="I32" s="30">
        <v>30000000</v>
      </c>
      <c r="J32" s="31">
        <v>0.14699999999999999</v>
      </c>
      <c r="K32" s="31">
        <v>1.048365143116883</v>
      </c>
      <c r="L32" s="30">
        <f t="shared" si="0"/>
        <v>846460.2444158037</v>
      </c>
      <c r="M32" s="30">
        <f t="shared" si="1"/>
        <v>418602.97132856486</v>
      </c>
      <c r="N32" s="30">
        <f t="shared" si="2"/>
        <v>427857.27308723883</v>
      </c>
      <c r="O32" s="30">
        <v>26227.224838399998</v>
      </c>
      <c r="P32" s="30"/>
      <c r="Q32" s="30">
        <v>50000</v>
      </c>
    </row>
    <row r="33" spans="2:17" x14ac:dyDescent="0.25">
      <c r="B33" s="25" t="s">
        <v>85</v>
      </c>
      <c r="C33" s="25" t="s">
        <v>97</v>
      </c>
      <c r="D33" s="25">
        <v>2030</v>
      </c>
      <c r="E33" s="25" t="s">
        <v>50</v>
      </c>
      <c r="F33" s="30">
        <v>175000000</v>
      </c>
      <c r="G33" s="30">
        <v>63730670.439999998</v>
      </c>
      <c r="H33" s="30">
        <v>63730670.439999998</v>
      </c>
      <c r="I33" s="30">
        <v>30000000</v>
      </c>
      <c r="J33" s="31">
        <v>0.14699999999999999</v>
      </c>
      <c r="K33" s="31">
        <v>1.048365143116883</v>
      </c>
      <c r="L33" s="30">
        <f t="shared" si="0"/>
        <v>761814.21991445508</v>
      </c>
      <c r="M33" s="30">
        <f t="shared" si="1"/>
        <v>408193.62848186487</v>
      </c>
      <c r="N33" s="30">
        <f t="shared" si="2"/>
        <v>353620.59143259021</v>
      </c>
      <c r="O33" s="30">
        <v>11447.224838399998</v>
      </c>
      <c r="P33" s="30"/>
      <c r="Q33" s="30">
        <v>50000</v>
      </c>
    </row>
    <row r="34" spans="2:17" x14ac:dyDescent="0.25">
      <c r="B34" s="25" t="s">
        <v>85</v>
      </c>
      <c r="C34" s="25" t="s">
        <v>98</v>
      </c>
      <c r="D34" s="25">
        <v>2031</v>
      </c>
      <c r="E34" s="25" t="s">
        <v>51</v>
      </c>
      <c r="F34" s="30">
        <v>175000000</v>
      </c>
      <c r="G34" s="30">
        <v>57357603.399999999</v>
      </c>
      <c r="H34" s="30">
        <v>57357603.399999999</v>
      </c>
      <c r="I34" s="30">
        <v>57357603.399999999</v>
      </c>
      <c r="J34" s="31">
        <v>0.14699999999999999</v>
      </c>
      <c r="K34" s="31">
        <v>1.048365143116883</v>
      </c>
      <c r="L34" s="30">
        <f t="shared" si="0"/>
        <v>685632.79797082418</v>
      </c>
      <c r="M34" s="30">
        <f t="shared" si="1"/>
        <v>685632.79797082418</v>
      </c>
      <c r="N34" s="30">
        <f t="shared" si="2"/>
        <v>0</v>
      </c>
      <c r="O34" s="30">
        <v>0</v>
      </c>
      <c r="P34" s="30"/>
      <c r="Q34" s="30">
        <v>50000</v>
      </c>
    </row>
    <row r="35" spans="2:17" x14ac:dyDescent="0.25">
      <c r="B35" s="25" t="s">
        <v>85</v>
      </c>
      <c r="C35" s="25" t="s">
        <v>99</v>
      </c>
      <c r="D35" s="25">
        <v>2032</v>
      </c>
      <c r="E35" s="25" t="s">
        <v>52</v>
      </c>
      <c r="F35" s="30">
        <v>175000000</v>
      </c>
      <c r="G35" s="30">
        <v>51621843.060000002</v>
      </c>
      <c r="H35" s="30">
        <v>51621843.060000002</v>
      </c>
      <c r="I35" s="30">
        <v>51621843.060000002</v>
      </c>
      <c r="J35" s="31">
        <v>0.14699999999999999</v>
      </c>
      <c r="K35" s="31">
        <v>1.048365143116883</v>
      </c>
      <c r="L35" s="30">
        <f t="shared" si="0"/>
        <v>617069.51817374176</v>
      </c>
      <c r="M35" s="30">
        <f t="shared" si="1"/>
        <v>617069.51817374176</v>
      </c>
      <c r="N35" s="30">
        <f t="shared" si="2"/>
        <v>0</v>
      </c>
      <c r="O35" s="30">
        <v>0</v>
      </c>
      <c r="P35" s="30"/>
      <c r="Q35" s="30">
        <v>50000</v>
      </c>
    </row>
    <row r="36" spans="2:17" x14ac:dyDescent="0.25">
      <c r="B36" s="25" t="s">
        <v>85</v>
      </c>
      <c r="C36" s="25" t="s">
        <v>100</v>
      </c>
      <c r="D36" s="25">
        <v>2033</v>
      </c>
      <c r="E36" s="25" t="s">
        <v>53</v>
      </c>
      <c r="F36" s="30">
        <v>175000000</v>
      </c>
      <c r="G36" s="30">
        <v>46459658.75</v>
      </c>
      <c r="H36" s="30">
        <v>46459658.75</v>
      </c>
      <c r="I36" s="30">
        <v>46459658.75</v>
      </c>
      <c r="J36" s="31">
        <v>0.14699999999999999</v>
      </c>
      <c r="K36" s="31">
        <v>1.048365143116883</v>
      </c>
      <c r="L36" s="30">
        <f t="shared" si="0"/>
        <v>555362.56630855298</v>
      </c>
      <c r="M36" s="30">
        <f t="shared" si="1"/>
        <v>555362.56630855286</v>
      </c>
      <c r="N36" s="30">
        <f t="shared" si="2"/>
        <v>1.1641532182693481E-10</v>
      </c>
      <c r="O36" s="30">
        <v>0</v>
      </c>
      <c r="P36" s="30"/>
      <c r="Q36" s="30">
        <v>50000</v>
      </c>
    </row>
    <row r="37" spans="2:17" x14ac:dyDescent="0.25">
      <c r="B37" s="25" t="s">
        <v>85</v>
      </c>
      <c r="C37" s="25" t="s">
        <v>101</v>
      </c>
      <c r="D37" s="25">
        <v>2034</v>
      </c>
      <c r="E37" s="25" t="s">
        <v>54</v>
      </c>
      <c r="F37" s="30">
        <v>175000000</v>
      </c>
      <c r="G37" s="30">
        <v>41813692.880000003</v>
      </c>
      <c r="H37" s="30">
        <v>41813692.880000003</v>
      </c>
      <c r="I37" s="30">
        <v>41813692.880000003</v>
      </c>
      <c r="J37" s="31">
        <v>0.14699999999999999</v>
      </c>
      <c r="K37" s="31">
        <v>1.048365143116883</v>
      </c>
      <c r="L37" s="30">
        <f t="shared" si="0"/>
        <v>499826.30973746598</v>
      </c>
      <c r="M37" s="30">
        <f t="shared" si="1"/>
        <v>499826.30973746593</v>
      </c>
      <c r="N37" s="30">
        <f t="shared" si="2"/>
        <v>5.8207660913467407E-11</v>
      </c>
      <c r="O37" s="30">
        <v>0</v>
      </c>
      <c r="P37" s="30"/>
      <c r="Q37" s="30">
        <v>0</v>
      </c>
    </row>
    <row r="38" spans="2:17" x14ac:dyDescent="0.25">
      <c r="B38" s="25" t="s">
        <v>85</v>
      </c>
      <c r="C38" s="25" t="s">
        <v>102</v>
      </c>
      <c r="D38" s="25">
        <v>2035</v>
      </c>
      <c r="E38" s="25" t="s">
        <v>55</v>
      </c>
      <c r="F38" s="30">
        <v>175000000</v>
      </c>
      <c r="G38" s="30">
        <v>37632323.590000004</v>
      </c>
      <c r="H38" s="30">
        <v>37632323.590000004</v>
      </c>
      <c r="I38" s="30">
        <v>37632323.590000004</v>
      </c>
      <c r="J38" s="31">
        <v>0.14699999999999999</v>
      </c>
      <c r="K38" s="31">
        <v>1.048365143116883</v>
      </c>
      <c r="L38" s="30">
        <f t="shared" si="0"/>
        <v>449843.67873981211</v>
      </c>
      <c r="M38" s="30">
        <f t="shared" si="1"/>
        <v>449843.67873981205</v>
      </c>
      <c r="N38" s="30">
        <f t="shared" si="2"/>
        <v>5.8207660913467407E-11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85</v>
      </c>
      <c r="D39" s="25">
        <v>2036</v>
      </c>
      <c r="E39" s="25" t="s">
        <v>56</v>
      </c>
      <c r="F39" s="30" t="s">
        <v>85</v>
      </c>
      <c r="G39" s="30" t="s">
        <v>85</v>
      </c>
      <c r="H39" s="30" t="s">
        <v>85</v>
      </c>
      <c r="I39" s="30" t="s">
        <v>85</v>
      </c>
      <c r="J39" s="31" t="s">
        <v>85</v>
      </c>
      <c r="K39" s="31" t="s">
        <v>85</v>
      </c>
      <c r="L39" s="30" t="str">
        <f t="shared" si="0"/>
        <v/>
      </c>
      <c r="M39" s="30" t="str">
        <f t="shared" si="1"/>
        <v/>
      </c>
      <c r="N39" s="30" t="str">
        <f t="shared" si="2"/>
        <v/>
      </c>
      <c r="O39" s="30" t="s">
        <v>85</v>
      </c>
      <c r="P39" s="30"/>
      <c r="Q39" s="30" t="s">
        <v>85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175000000</v>
      </c>
      <c r="G47" s="33"/>
      <c r="H47" s="33"/>
      <c r="I47" s="33"/>
      <c r="J47" s="33"/>
      <c r="K47" s="33"/>
      <c r="L47" s="33"/>
      <c r="M47" s="33"/>
      <c r="N47" s="34">
        <f>SUM(N16:N45)</f>
        <v>8087339.9656131808</v>
      </c>
      <c r="O47" s="34">
        <f t="shared" ref="O47:Q47" si="3">SUM(O16:O45)</f>
        <v>1626506.0214448648</v>
      </c>
      <c r="P47" s="34">
        <f t="shared" si="3"/>
        <v>0</v>
      </c>
      <c r="Q47" s="34">
        <f t="shared" si="3"/>
        <v>750000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60AB6D3E-42F0-4926-861F-C96E6B552C57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Lifshen</dc:creator>
  <cp:lastModifiedBy>Kathy Mathias</cp:lastModifiedBy>
  <dcterms:created xsi:type="dcterms:W3CDTF">2020-08-05T16:47:58Z</dcterms:created>
  <dcterms:modified xsi:type="dcterms:W3CDTF">2020-08-13T16:18:05Z</dcterms:modified>
</cp:coreProperties>
</file>