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146 - Wildorado - Canadian Breaks/"/>
    </mc:Choice>
  </mc:AlternateContent>
  <bookViews>
    <workbookView xWindow="-4240" yWindow="-13920" windowWidth="19420" windowHeight="10420" activeTab="2"/>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3" l="1"/>
  <c r="J36" i="3"/>
  <c r="J35" i="3"/>
  <c r="J34" i="3"/>
  <c r="J33" i="3"/>
  <c r="G25" i="3"/>
  <c r="G26" i="3"/>
  <c r="G27" i="3"/>
  <c r="G28" i="3"/>
  <c r="G29" i="3"/>
  <c r="G30" i="3"/>
  <c r="G31" i="3"/>
  <c r="G32" i="3"/>
  <c r="G33" i="3"/>
  <c r="G34" i="3"/>
  <c r="G35" i="3"/>
  <c r="G36" i="3"/>
  <c r="G37" i="3"/>
  <c r="G24" i="3"/>
  <c r="I25" i="3"/>
  <c r="I26" i="3"/>
  <c r="I27" i="3"/>
  <c r="I28" i="3"/>
  <c r="I29" i="3"/>
  <c r="I30" i="3"/>
  <c r="I31" i="3"/>
  <c r="I32" i="3"/>
  <c r="I33" i="3"/>
  <c r="I34" i="3"/>
  <c r="I35" i="3"/>
  <c r="I36" i="3"/>
  <c r="I37" i="3"/>
  <c r="H25" i="3"/>
  <c r="H26" i="3"/>
  <c r="H27" i="3"/>
  <c r="H28" i="3"/>
  <c r="H29" i="3"/>
  <c r="H30" i="3"/>
  <c r="H31" i="3"/>
  <c r="H32" i="3"/>
  <c r="H33" i="3"/>
  <c r="H34" i="3"/>
  <c r="H35" i="3"/>
  <c r="H36" i="3"/>
  <c r="H37" i="3"/>
</calcChain>
</file>

<file path=xl/sharedStrings.xml><?xml version="1.0" encoding="utf-8"?>
<sst xmlns="http://schemas.openxmlformats.org/spreadsheetml/2006/main" count="189" uniqueCount="179">
  <si>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</si>
  <si>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</si>
  <si>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</si>
  <si>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</si>
  <si>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</si>
  <si>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</si>
  <si>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</si>
  <si>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</si>
  <si>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</si>
  <si>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</si>
  <si>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</si>
  <si>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</si>
  <si>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</si>
  <si>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</si>
  <si>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</si>
  <si>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</si>
  <si>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</si>
  <si>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</si>
  <si>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</si>
  <si>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</si>
  <si>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</si>
  <si>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</si>
  <si>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</si>
  <si>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</si>
  <si>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</si>
  <si>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</si>
  <si>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</si>
  <si>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</si>
  <si>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</si>
  <si>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</si>
  <si>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</si>
  <si>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</si>
  <si>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</si>
  <si>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</si>
  <si>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</si>
  <si>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</si>
  <si>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</si>
  <si>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</si>
  <si>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</si>
  <si>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</si>
  <si>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</si>
  <si>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</si>
  <si>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</si>
  <si>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</si>
  <si>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</si>
  <si>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</si>
  <si>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</si>
  <si>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</si>
  <si>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</si>
  <si>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</si>
  <si>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</si>
  <si>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</si>
  <si>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</si>
  <si>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</si>
  <si>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</si>
  <si>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</si>
  <si>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</si>
  <si>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</si>
  <si>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</si>
  <si>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</si>
  <si>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</si>
  <si>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</si>
  <si>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</si>
  <si>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</si>
  <si>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</si>
  <si>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</si>
  <si>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</si>
  <si>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</si>
  <si>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</si>
  <si>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</si>
  <si>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</si>
  <si>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</si>
  <si>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</si>
  <si>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</si>
  <si>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</si>
  <si>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</si>
  <si>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</si>
  <si>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</si>
  <si>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</si>
  <si>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</si>
  <si>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</si>
  <si>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</si>
  <si>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</si>
  <si>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</si>
  <si>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</si>
  <si>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</si>
  <si>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</si>
  <si>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</si>
  <si>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</si>
  <si>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</si>
  <si>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</si>
  <si>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</si>
  <si>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</si>
  <si>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</si>
  <si>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</si>
  <si>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</si>
  <si>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</si>
  <si>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</si>
  <si>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</si>
  <si>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</si>
  <si>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</si>
  <si>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</si>
  <si>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</si>
  <si>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</si>
  <si>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</si>
  <si>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</si>
  <si>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</si>
  <si>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</si>
  <si>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</si>
  <si>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</si>
  <si>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</si>
  <si>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</si>
  <si>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</si>
  <si>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</si>
  <si>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</si>
  <si>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</si>
  <si>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</si>
  <si>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</si>
  <si>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</si>
  <si>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</si>
  <si>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</si>
  <si>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</si>
  <si>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</si>
  <si>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</si>
  <si>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</si>
  <si>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</si>
  <si>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</si>
  <si>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</si>
  <si>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</si>
  <si>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</si>
  <si>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</si>
  <si>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</si>
  <si>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</si>
  <si>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</si>
  <si>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</si>
  <si>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</si>
  <si>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</si>
  <si>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</si>
  <si>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</si>
  <si>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</si>
  <si>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</si>
  <si>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</si>
  <si>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</si>
  <si>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</si>
  <si>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</si>
  <si>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</si>
  <si>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</si>
  <si>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</si>
  <si>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</si>
  <si>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</si>
  <si>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</si>
  <si>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</si>
  <si>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</si>
  <si>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</si>
  <si>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</si>
  <si>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</si>
  <si>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</si>
  <si>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</si>
  <si>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</si>
  <si>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</si>
  <si>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</si>
  <si>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</si>
  <si>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</si>
  <si>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Wildorado ISD</t>
  </si>
  <si>
    <t>Canadian Breaks LLC</t>
  </si>
  <si>
    <t>YES</t>
  </si>
  <si>
    <t>NA</t>
  </si>
  <si>
    <t>12-14-2016</t>
  </si>
  <si>
    <t>Canadian Breaks LLC Wind Farm</t>
  </si>
  <si>
    <t>Travis Isbister</t>
  </si>
  <si>
    <t>Senior Associates</t>
  </si>
  <si>
    <t>Oldham CAD &amp; Deaf Smith CAD</t>
  </si>
  <si>
    <t>[Wind] Renewable Energy Electric Generation</t>
  </si>
  <si>
    <t>Q4 2019</t>
  </si>
  <si>
    <t>Canadian Breaks LLC; 32038742105</t>
  </si>
  <si>
    <t>Senior Associate, Northleaf Capital Partners</t>
  </si>
  <si>
    <t xml:space="preserve">79 Wellington Street West; 6th Floor, Box 120; Toronto, ON M5K 1N9 </t>
  </si>
  <si>
    <t>647.789.6738</t>
  </si>
  <si>
    <t>travis.isbister@northleafcapital.com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</si>
</sst>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3" borderId="1" xfId="0" applyFill="1" applyBorder="1" applyAlignment="1">
      <alignment horizontal="center" wrapText="1"/>
    </xf>
    <xf numFmtId="165" fontId="0" fillId="3" borderId="1" xfId="0" applyNumberFormat="1" applyFill="1" applyBorder="1" applyAlignment="1">
      <alignment horizontal="right"/>
    </xf>
    <xf numFmtId="164"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Border="1" applyAlignment="1">
      <alignment horizontal="right"/>
    </xf>
    <xf numFmtId="1" fontId="0" fillId="0" borderId="1" xfId="0" applyNumberFormat="1" applyBorder="1" applyAlignment="1">
      <alignment horizontal="center" wrapText="1"/>
    </xf>
    <xf numFmtId="49" fontId="17" fillId="3" borderId="1" xfId="2" applyNumberFormat="1" applyFill="1" applyBorder="1" applyAlignment="1">
      <alignment horizontal="left"/>
    </xf>
    <xf numFmtId="0" fontId="0" fillId="3" borderId="1" xfId="0" applyNumberForma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vis.isbister@northleafcapital.com" TargetMode="External"/><Relationship Id="rId2" Type="http://schemas.openxmlformats.org/officeDocument/2006/relationships/hyperlink" Target="mailto:travis.isbister@northleafcapital.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zoomScale="110" zoomScaleNormal="110" workbookViewId="0">
      <selection activeCell="B5" sqref="B5"/>
    </sheetView>
  </sheetViews>
  <sheetFormatPr baseColWidth="10" defaultColWidth="8.83203125" defaultRowHeight="15" x14ac:dyDescent="0.2"/>
  <cols>
    <col min="1" max="1" width="111.5" style="12" customWidth="1"/>
    <col min="2" max="2" width="91.83203125" style="2" customWidth="1"/>
  </cols>
  <sheetData>
    <row r="1" spans="1:2" x14ac:dyDescent="0.2">
      <c r="A1" s="87" t="s">
        <v>145</v>
      </c>
    </row>
    <row r="2" spans="1:2" ht="30" x14ac:dyDescent="0.2">
      <c r="A2" s="1" t="s">
        <v>146</v>
      </c>
    </row>
    <row r="3" spans="1:2" s="5" customFormat="1" x14ac:dyDescent="0.2">
      <c r="A3" s="3" t="s">
        <v>131</v>
      </c>
      <c r="B3" s="4"/>
    </row>
    <row r="4" spans="1:2" ht="30" x14ac:dyDescent="0.2">
      <c r="A4" s="6" t="s">
        <v>0</v>
      </c>
    </row>
    <row r="5" spans="1:2" ht="75" x14ac:dyDescent="0.2">
      <c r="A5" s="7" t="s">
        <v>162</v>
      </c>
    </row>
    <row r="6" spans="1:2" ht="45" x14ac:dyDescent="0.2">
      <c r="A6" s="7" t="s">
        <v>133</v>
      </c>
    </row>
    <row r="7" spans="1:2" ht="90" x14ac:dyDescent="0.2">
      <c r="A7" s="1" t="s">
        <v>1</v>
      </c>
    </row>
    <row r="8" spans="1:2" ht="30" x14ac:dyDescent="0.2">
      <c r="A8" s="6" t="s">
        <v>2</v>
      </c>
    </row>
    <row r="9" spans="1:2" ht="30" x14ac:dyDescent="0.2">
      <c r="A9" s="7" t="s">
        <v>147</v>
      </c>
    </row>
    <row r="10" spans="1:2" x14ac:dyDescent="0.2">
      <c r="A10" s="3" t="s">
        <v>129</v>
      </c>
    </row>
    <row r="11" spans="1:2" ht="45" x14ac:dyDescent="0.2">
      <c r="A11" s="6" t="s">
        <v>3</v>
      </c>
    </row>
    <row r="12" spans="1:2" ht="30" x14ac:dyDescent="0.2">
      <c r="A12" s="6" t="s">
        <v>4</v>
      </c>
    </row>
    <row r="13" spans="1:2" x14ac:dyDescent="0.2">
      <c r="A13" s="3" t="s">
        <v>5</v>
      </c>
    </row>
    <row r="14" spans="1:2" ht="105" x14ac:dyDescent="0.2">
      <c r="A14" s="6" t="s">
        <v>134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135</v>
      </c>
    </row>
    <row r="25" spans="1:7" ht="16" x14ac:dyDescent="0.2">
      <c r="A25" s="78"/>
    </row>
    <row r="27" spans="1:7" x14ac:dyDescent="0.2">
      <c r="A27" s="11" t="s">
        <v>148</v>
      </c>
    </row>
  </sheetData>
  <printOptions headings="1" gridLines="1"/>
  <pageMargins left="0.7" right="0.7" top="0.75" bottom="0.75" header="0.3" footer="0.3"/>
  <pageSetup scale="77" orientation="portrait"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D67"/>
  <sheetViews>
    <sheetView topLeftCell="A33" zoomScale="90" zoomScaleNormal="90" workbookViewId="0">
      <selection activeCell="B31" sqref="B31"/>
    </sheetView>
  </sheetViews>
  <sheetFormatPr baseColWidth="10" defaultColWidth="8.83203125" defaultRowHeight="15" x14ac:dyDescent="0.2"/>
  <cols>
    <col min="1" max="1" width="92.1640625" style="37" customWidth="1"/>
    <col min="2" max="2" width="52.6640625" style="39" customWidth="1"/>
    <col min="3" max="3" width="10.1640625" style="14" customWidth="1"/>
  </cols>
  <sheetData>
    <row r="1" spans="1:4" x14ac:dyDescent="0.2">
      <c r="A1" s="88" t="s">
        <v>143</v>
      </c>
      <c r="B1" s="13"/>
    </row>
    <row r="2" spans="1:4" ht="30" x14ac:dyDescent="0.2">
      <c r="A2" s="1" t="s">
        <v>144</v>
      </c>
      <c r="B2" s="13"/>
    </row>
    <row r="3" spans="1:4" x14ac:dyDescent="0.2">
      <c r="A3" s="82"/>
      <c r="B3" s="83"/>
    </row>
    <row r="4" spans="1:4" x14ac:dyDescent="0.2">
      <c r="A4" s="16" t="s">
        <v>15</v>
      </c>
      <c r="B4" s="84">
        <v>1146</v>
      </c>
      <c r="C4" s="17"/>
    </row>
    <row r="5" spans="1:4" x14ac:dyDescent="0.2">
      <c r="A5" s="18" t="s">
        <v>16</v>
      </c>
      <c r="B5" s="19"/>
      <c r="C5" s="17"/>
    </row>
    <row r="6" spans="1:4" x14ac:dyDescent="0.2">
      <c r="A6" s="16" t="s">
        <v>138</v>
      </c>
      <c r="B6" s="74" t="s">
        <v>163</v>
      </c>
      <c r="C6" s="17"/>
    </row>
    <row r="7" spans="1:4" ht="21" customHeight="1" x14ac:dyDescent="0.2">
      <c r="A7" s="16" t="s">
        <v>17</v>
      </c>
      <c r="B7" s="74" t="s">
        <v>171</v>
      </c>
      <c r="C7" s="17"/>
    </row>
    <row r="8" spans="1:4" x14ac:dyDescent="0.2">
      <c r="A8" s="16" t="s">
        <v>18</v>
      </c>
      <c r="B8" s="74" t="s">
        <v>168</v>
      </c>
      <c r="C8" s="17"/>
    </row>
    <row r="9" spans="1:4" ht="30" x14ac:dyDescent="0.2">
      <c r="A9" s="6" t="s">
        <v>136</v>
      </c>
      <c r="B9" s="74" t="s">
        <v>164</v>
      </c>
      <c r="C9" s="17"/>
    </row>
    <row r="10" spans="1:4" ht="30" customHeight="1" x14ac:dyDescent="0.2">
      <c r="A10" s="20" t="s">
        <v>19</v>
      </c>
      <c r="B10" s="19"/>
      <c r="C10" s="17"/>
    </row>
    <row r="11" spans="1:4" x14ac:dyDescent="0.2">
      <c r="A11" s="7" t="s">
        <v>20</v>
      </c>
      <c r="B11" s="74" t="s">
        <v>164</v>
      </c>
      <c r="C11" s="17"/>
    </row>
    <row r="12" spans="1:4" x14ac:dyDescent="0.2">
      <c r="A12" s="7" t="s">
        <v>21</v>
      </c>
      <c r="B12" s="98">
        <v>32038742105</v>
      </c>
      <c r="C12" s="17"/>
      <c r="D12" s="21"/>
    </row>
    <row r="13" spans="1:4" x14ac:dyDescent="0.2">
      <c r="A13" s="22" t="s">
        <v>22</v>
      </c>
      <c r="B13" s="98">
        <v>221115</v>
      </c>
      <c r="C13" s="17"/>
    </row>
    <row r="14" spans="1:4" ht="30" x14ac:dyDescent="0.2">
      <c r="A14" s="6" t="s">
        <v>23</v>
      </c>
      <c r="B14" s="74" t="s">
        <v>176</v>
      </c>
      <c r="C14" s="17"/>
    </row>
    <row r="15" spans="1:4" x14ac:dyDescent="0.2">
      <c r="A15" s="6" t="s">
        <v>24</v>
      </c>
      <c r="B15" s="74" t="s">
        <v>169</v>
      </c>
      <c r="C15" s="17"/>
    </row>
    <row r="16" spans="1:4" x14ac:dyDescent="0.2">
      <c r="A16" s="7" t="s">
        <v>25</v>
      </c>
      <c r="B16" s="74" t="s">
        <v>170</v>
      </c>
      <c r="C16" s="17"/>
    </row>
    <row r="17" spans="1:3" x14ac:dyDescent="0.2">
      <c r="A17" s="6" t="s">
        <v>26</v>
      </c>
      <c r="B17" s="86" t="s">
        <v>177</v>
      </c>
      <c r="C17" s="17"/>
    </row>
    <row r="18" spans="1:3" x14ac:dyDescent="0.2">
      <c r="A18" s="6" t="s">
        <v>27</v>
      </c>
      <c r="B18" s="97" t="s">
        <v>178</v>
      </c>
      <c r="C18" s="17"/>
    </row>
    <row r="19" spans="1:3" ht="30" x14ac:dyDescent="0.2">
      <c r="A19" s="23" t="s">
        <v>28</v>
      </c>
      <c r="B19" s="74" t="s">
        <v>174</v>
      </c>
      <c r="C19" s="17"/>
    </row>
    <row r="20" spans="1:3" x14ac:dyDescent="0.2">
      <c r="A20" s="23" t="s">
        <v>29</v>
      </c>
      <c r="B20" s="74" t="s">
        <v>165</v>
      </c>
      <c r="C20" s="17"/>
    </row>
    <row r="21" spans="1:3" ht="30" x14ac:dyDescent="0.2">
      <c r="A21" s="23" t="s">
        <v>30</v>
      </c>
      <c r="B21" s="74" t="s">
        <v>166</v>
      </c>
      <c r="C21" s="17"/>
    </row>
    <row r="22" spans="1:3" ht="30" x14ac:dyDescent="0.2">
      <c r="A22" s="23" t="s">
        <v>31</v>
      </c>
      <c r="B22" s="74" t="s">
        <v>166</v>
      </c>
      <c r="C22" s="17"/>
    </row>
    <row r="23" spans="1:3" x14ac:dyDescent="0.2">
      <c r="A23" s="18" t="s">
        <v>32</v>
      </c>
      <c r="B23" s="24"/>
      <c r="C23" s="17"/>
    </row>
    <row r="24" spans="1:3" x14ac:dyDescent="0.2">
      <c r="A24" s="16" t="s">
        <v>33</v>
      </c>
      <c r="B24" s="85" t="s">
        <v>167</v>
      </c>
      <c r="C24" s="17"/>
    </row>
    <row r="25" spans="1:3" x14ac:dyDescent="0.2">
      <c r="A25" s="16" t="s">
        <v>34</v>
      </c>
      <c r="B25" s="90">
        <v>2017</v>
      </c>
      <c r="C25" s="17"/>
    </row>
    <row r="26" spans="1:3" ht="30" x14ac:dyDescent="0.2">
      <c r="A26" s="6" t="s">
        <v>35</v>
      </c>
      <c r="B26" s="90" t="s">
        <v>173</v>
      </c>
      <c r="C26" s="17"/>
    </row>
    <row r="27" spans="1:3" x14ac:dyDescent="0.2">
      <c r="A27" s="16" t="s">
        <v>36</v>
      </c>
      <c r="B27" s="25">
        <v>2019</v>
      </c>
    </row>
    <row r="28" spans="1:3" x14ac:dyDescent="0.2">
      <c r="A28" s="20" t="s">
        <v>37</v>
      </c>
      <c r="B28" s="26"/>
    </row>
    <row r="29" spans="1:3" x14ac:dyDescent="0.2">
      <c r="A29" s="27" t="s">
        <v>38</v>
      </c>
      <c r="B29" s="75">
        <v>30000000</v>
      </c>
      <c r="C29" s="17"/>
    </row>
    <row r="30" spans="1:3" ht="30" x14ac:dyDescent="0.2">
      <c r="A30" s="28" t="s">
        <v>39</v>
      </c>
      <c r="B30" s="75">
        <v>142543719</v>
      </c>
      <c r="C30" s="17"/>
    </row>
    <row r="31" spans="1:3" ht="30" x14ac:dyDescent="0.2">
      <c r="A31" s="28" t="s">
        <v>149</v>
      </c>
      <c r="B31" s="75">
        <v>122938137.93977012</v>
      </c>
      <c r="C31" s="17"/>
    </row>
    <row r="32" spans="1:3" x14ac:dyDescent="0.2">
      <c r="A32" s="20" t="s">
        <v>40</v>
      </c>
      <c r="B32" s="26"/>
    </row>
    <row r="33" spans="1:3" x14ac:dyDescent="0.2">
      <c r="A33" s="27" t="s">
        <v>41</v>
      </c>
      <c r="B33" s="29">
        <v>0</v>
      </c>
      <c r="C33" s="30"/>
    </row>
    <row r="34" spans="1:3" x14ac:dyDescent="0.2">
      <c r="A34" s="27" t="s">
        <v>42</v>
      </c>
      <c r="B34" s="25">
        <v>4</v>
      </c>
    </row>
    <row r="35" spans="1:3" x14ac:dyDescent="0.2">
      <c r="A35" s="27" t="s">
        <v>150</v>
      </c>
      <c r="B35" s="26"/>
    </row>
    <row r="36" spans="1:3" ht="30" x14ac:dyDescent="0.2">
      <c r="A36" s="27" t="s">
        <v>151</v>
      </c>
      <c r="B36" s="29">
        <v>4</v>
      </c>
      <c r="C36" s="30"/>
    </row>
    <row r="37" spans="1:3" x14ac:dyDescent="0.2">
      <c r="A37" s="27" t="s">
        <v>152</v>
      </c>
      <c r="B37" s="25">
        <v>0</v>
      </c>
    </row>
    <row r="38" spans="1:3" x14ac:dyDescent="0.2">
      <c r="A38" s="27" t="s">
        <v>153</v>
      </c>
      <c r="B38" s="76">
        <v>0</v>
      </c>
    </row>
    <row r="39" spans="1:3" x14ac:dyDescent="0.2">
      <c r="A39" s="27" t="s">
        <v>154</v>
      </c>
      <c r="B39" s="76">
        <v>0</v>
      </c>
    </row>
    <row r="40" spans="1:3" x14ac:dyDescent="0.2">
      <c r="A40" s="27" t="s">
        <v>155</v>
      </c>
      <c r="B40" s="91">
        <v>0</v>
      </c>
    </row>
    <row r="41" spans="1:3" x14ac:dyDescent="0.2">
      <c r="A41" s="27" t="s">
        <v>156</v>
      </c>
      <c r="B41" s="76">
        <v>0</v>
      </c>
    </row>
    <row r="42" spans="1:3" x14ac:dyDescent="0.2">
      <c r="A42" s="18" t="s">
        <v>43</v>
      </c>
      <c r="B42" s="31"/>
      <c r="C42" s="17"/>
    </row>
    <row r="43" spans="1:3" ht="60" x14ac:dyDescent="0.2">
      <c r="A43" s="7" t="s">
        <v>132</v>
      </c>
      <c r="B43" s="31"/>
      <c r="C43" s="32"/>
    </row>
    <row r="44" spans="1:3" x14ac:dyDescent="0.2">
      <c r="A44" s="7" t="s">
        <v>130</v>
      </c>
      <c r="B44" s="86" t="s">
        <v>169</v>
      </c>
      <c r="C44" s="32"/>
    </row>
    <row r="45" spans="1:3" x14ac:dyDescent="0.2">
      <c r="A45" s="33" t="s">
        <v>44</v>
      </c>
      <c r="B45" s="86" t="s">
        <v>175</v>
      </c>
      <c r="C45" s="32"/>
    </row>
    <row r="46" spans="1:3" ht="30" x14ac:dyDescent="0.2">
      <c r="A46" s="34" t="s">
        <v>45</v>
      </c>
      <c r="B46" s="74" t="s">
        <v>176</v>
      </c>
      <c r="C46" s="32"/>
    </row>
    <row r="47" spans="1:3" x14ac:dyDescent="0.2">
      <c r="A47" s="34" t="s">
        <v>46</v>
      </c>
      <c r="B47" s="86" t="s">
        <v>177</v>
      </c>
      <c r="C47" s="32"/>
    </row>
    <row r="48" spans="1:3" x14ac:dyDescent="0.2">
      <c r="A48" s="34" t="s">
        <v>47</v>
      </c>
      <c r="B48" s="97" t="s">
        <v>178</v>
      </c>
      <c r="C48" s="32"/>
    </row>
    <row r="49" spans="1:3" x14ac:dyDescent="0.2">
      <c r="A49" s="35"/>
      <c r="B49" s="36"/>
    </row>
    <row r="50" spans="1:3" ht="16" x14ac:dyDescent="0.2">
      <c r="A50" s="78"/>
      <c r="B50" s="30"/>
      <c r="C50" s="30"/>
    </row>
    <row r="51" spans="1:3" x14ac:dyDescent="0.2">
      <c r="A51" s="12"/>
      <c r="B51" s="30"/>
      <c r="C51" s="30"/>
    </row>
    <row r="53" spans="1:3" x14ac:dyDescent="0.2">
      <c r="B53" s="15" t="s">
        <v>148</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scale="60" orientation="portrait"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M64"/>
  <sheetViews>
    <sheetView tabSelected="1" showWhiteSpace="0" topLeftCell="C1" zoomScale="90" zoomScaleNormal="90" zoomScaleSheetLayoutView="70" workbookViewId="0">
      <selection activeCell="J22" sqref="J22"/>
    </sheetView>
  </sheetViews>
  <sheetFormatPr baseColWidth="10" defaultColWidth="8.83203125" defaultRowHeight="15" x14ac:dyDescent="0.2"/>
  <cols>
    <col min="1" max="1" width="25.6640625" style="49" customWidth="1"/>
    <col min="2" max="2" width="58.33203125" style="49" customWidth="1"/>
    <col min="3" max="3" width="11.6640625" style="59" customWidth="1"/>
    <col min="4" max="4" width="20.33203125" style="59" customWidth="1"/>
    <col min="5" max="5" width="11.1640625" style="49" customWidth="1"/>
    <col min="6" max="6" width="13.5" style="49" customWidth="1"/>
    <col min="7" max="7" width="25.83203125" style="49" customWidth="1"/>
    <col min="8" max="8" width="27.6640625" style="49" customWidth="1"/>
    <col min="9" max="10" width="25.83203125" style="49" customWidth="1"/>
    <col min="11" max="11" width="45.83203125" style="49" customWidth="1"/>
    <col min="12" max="180" width="8.83203125" style="49"/>
    <col min="181" max="186" width="13.5" style="49" customWidth="1"/>
    <col min="187" max="436" width="8.83203125" style="49"/>
    <col min="437" max="442" width="13.5" style="49" customWidth="1"/>
    <col min="443" max="692" width="8.83203125" style="49"/>
    <col min="693" max="698" width="13.5" style="49" customWidth="1"/>
    <col min="699" max="948" width="8.83203125" style="49"/>
    <col min="949" max="954" width="13.5" style="49" customWidth="1"/>
    <col min="955" max="1204" width="8.83203125" style="49"/>
    <col min="1205" max="1210" width="13.5" style="49" customWidth="1"/>
    <col min="1211" max="1460" width="8.83203125" style="49"/>
    <col min="1461" max="1466" width="13.5" style="49" customWidth="1"/>
    <col min="1467" max="1716" width="8.83203125" style="49"/>
    <col min="1717" max="1722" width="13.5" style="49" customWidth="1"/>
    <col min="1723" max="1972" width="8.83203125" style="49"/>
    <col min="1973" max="1978" width="13.5" style="49" customWidth="1"/>
    <col min="1979" max="2228" width="8.83203125" style="49"/>
    <col min="2229" max="2234" width="13.5" style="49" customWidth="1"/>
    <col min="2235" max="2484" width="8.83203125" style="49"/>
    <col min="2485" max="2490" width="13.5" style="49" customWidth="1"/>
    <col min="2491" max="2740" width="8.83203125" style="49"/>
    <col min="2741" max="2746" width="13.5" style="49" customWidth="1"/>
    <col min="2747" max="2996" width="8.83203125" style="49"/>
    <col min="2997" max="3002" width="13.5" style="49" customWidth="1"/>
    <col min="3003" max="3252" width="8.83203125" style="49"/>
    <col min="3253" max="3258" width="13.5" style="49" customWidth="1"/>
    <col min="3259" max="3508" width="8.83203125" style="49"/>
    <col min="3509" max="3514" width="13.5" style="49" customWidth="1"/>
    <col min="3515" max="3764" width="8.83203125" style="49"/>
    <col min="3765" max="3770" width="13.5" style="49" customWidth="1"/>
    <col min="3771" max="4020" width="8.83203125" style="49"/>
    <col min="4021" max="4026" width="13.5" style="49" customWidth="1"/>
    <col min="4027" max="4276" width="8.83203125" style="49"/>
    <col min="4277" max="4282" width="13.5" style="49" customWidth="1"/>
    <col min="4283" max="4532" width="8.83203125" style="49"/>
    <col min="4533" max="4538" width="13.5" style="49" customWidth="1"/>
    <col min="4539" max="4788" width="8.83203125" style="49"/>
    <col min="4789" max="4794" width="13.5" style="49" customWidth="1"/>
    <col min="4795" max="5044" width="8.83203125" style="49"/>
    <col min="5045" max="5050" width="13.5" style="49" customWidth="1"/>
    <col min="5051" max="5300" width="8.83203125" style="49"/>
    <col min="5301" max="5306" width="13.5" style="49" customWidth="1"/>
    <col min="5307" max="5556" width="8.83203125" style="49"/>
    <col min="5557" max="5562" width="13.5" style="49" customWidth="1"/>
    <col min="5563" max="5812" width="8.83203125" style="49"/>
    <col min="5813" max="5818" width="13.5" style="49" customWidth="1"/>
    <col min="5819" max="6068" width="8.83203125" style="49"/>
    <col min="6069" max="6074" width="13.5" style="49" customWidth="1"/>
    <col min="6075" max="6324" width="8.83203125" style="49"/>
    <col min="6325" max="6330" width="13.5" style="49" customWidth="1"/>
    <col min="6331" max="6580" width="8.83203125" style="49"/>
    <col min="6581" max="6586" width="13.5" style="49" customWidth="1"/>
    <col min="6587" max="6836" width="8.83203125" style="49"/>
    <col min="6837" max="6842" width="13.5" style="49" customWidth="1"/>
    <col min="6843" max="7092" width="8.83203125" style="49"/>
    <col min="7093" max="7098" width="13.5" style="49" customWidth="1"/>
    <col min="7099" max="7348" width="8.83203125" style="49"/>
    <col min="7349" max="7354" width="13.5" style="49" customWidth="1"/>
    <col min="7355" max="7604" width="8.83203125" style="49"/>
    <col min="7605" max="7610" width="13.5" style="49" customWidth="1"/>
    <col min="7611" max="7860" width="8.83203125" style="49"/>
    <col min="7861" max="7866" width="13.5" style="49" customWidth="1"/>
    <col min="7867" max="8116" width="8.83203125" style="49"/>
    <col min="8117" max="8122" width="13.5" style="49" customWidth="1"/>
    <col min="8123" max="8372" width="8.83203125" style="49"/>
    <col min="8373" max="8378" width="13.5" style="49" customWidth="1"/>
    <col min="8379" max="8628" width="8.83203125" style="49"/>
    <col min="8629" max="8634" width="13.5" style="49" customWidth="1"/>
    <col min="8635" max="8884" width="8.83203125" style="49"/>
    <col min="8885" max="8890" width="13.5" style="49" customWidth="1"/>
    <col min="8891" max="9140" width="8.83203125" style="49"/>
    <col min="9141" max="9146" width="13.5" style="49" customWidth="1"/>
    <col min="9147" max="9396" width="8.83203125" style="49"/>
    <col min="9397" max="9402" width="13.5" style="49" customWidth="1"/>
    <col min="9403" max="9652" width="8.83203125" style="49"/>
    <col min="9653" max="9658" width="13.5" style="49" customWidth="1"/>
    <col min="9659" max="9908" width="8.83203125" style="49"/>
    <col min="9909" max="9914" width="13.5" style="49" customWidth="1"/>
    <col min="9915" max="10164" width="8.83203125" style="49"/>
    <col min="10165" max="10170" width="13.5" style="49" customWidth="1"/>
    <col min="10171" max="10420" width="8.83203125" style="49"/>
    <col min="10421" max="10426" width="13.5" style="49" customWidth="1"/>
    <col min="10427" max="10676" width="8.83203125" style="49"/>
    <col min="10677" max="10682" width="13.5" style="49" customWidth="1"/>
    <col min="10683" max="10932" width="8.83203125" style="49"/>
    <col min="10933" max="10938" width="13.5" style="49" customWidth="1"/>
    <col min="10939" max="11188" width="8.83203125" style="49"/>
    <col min="11189" max="11194" width="13.5" style="49" customWidth="1"/>
    <col min="11195" max="11444" width="8.83203125" style="49"/>
    <col min="11445" max="11450" width="13.5" style="49" customWidth="1"/>
    <col min="11451" max="11700" width="8.83203125" style="49"/>
    <col min="11701" max="11706" width="13.5" style="49" customWidth="1"/>
    <col min="11707" max="11956" width="8.83203125" style="49"/>
    <col min="11957" max="11962" width="13.5" style="49" customWidth="1"/>
    <col min="11963" max="12212" width="8.83203125" style="49"/>
    <col min="12213" max="12218" width="13.5" style="49" customWidth="1"/>
    <col min="12219" max="12468" width="8.83203125" style="49"/>
    <col min="12469" max="12474" width="13.5" style="49" customWidth="1"/>
    <col min="12475" max="12724" width="8.83203125" style="49"/>
    <col min="12725" max="12730" width="13.5" style="49" customWidth="1"/>
    <col min="12731" max="12980" width="8.83203125" style="49"/>
    <col min="12981" max="12986" width="13.5" style="49" customWidth="1"/>
    <col min="12987" max="13236" width="8.83203125" style="49"/>
    <col min="13237" max="13242" width="13.5" style="49" customWidth="1"/>
    <col min="13243" max="13492" width="8.83203125" style="49"/>
    <col min="13493" max="13498" width="13.5" style="49" customWidth="1"/>
    <col min="13499" max="13748" width="8.83203125" style="49"/>
    <col min="13749" max="13754" width="13.5" style="49" customWidth="1"/>
    <col min="13755" max="14004" width="8.83203125" style="49"/>
    <col min="14005" max="14010" width="13.5" style="49" customWidth="1"/>
    <col min="14011" max="14260" width="8.83203125" style="49"/>
    <col min="14261" max="14266" width="13.5" style="49" customWidth="1"/>
    <col min="14267" max="14516" width="8.83203125" style="49"/>
    <col min="14517" max="14522" width="13.5" style="49" customWidth="1"/>
    <col min="14523" max="14772" width="8.83203125" style="49"/>
    <col min="14773" max="14778" width="13.5" style="49" customWidth="1"/>
    <col min="14779" max="15028" width="8.83203125" style="49"/>
    <col min="15029" max="15034" width="13.5" style="49" customWidth="1"/>
    <col min="15035" max="15284" width="8.83203125" style="49"/>
    <col min="15285" max="15290" width="13.5" style="49" customWidth="1"/>
    <col min="15291" max="15540" width="8.83203125" style="49"/>
    <col min="15541" max="15546" width="13.5" style="49" customWidth="1"/>
    <col min="15547" max="15796" width="8.83203125" style="49"/>
    <col min="15797" max="15802" width="13.5" style="49" customWidth="1"/>
    <col min="15803" max="16052" width="8.83203125" style="49"/>
    <col min="16053" max="16058" width="13.5" style="49" customWidth="1"/>
    <col min="16059" max="16384" width="8.83203125" style="49"/>
  </cols>
  <sheetData>
    <row r="1" spans="1:13" x14ac:dyDescent="0.2">
      <c r="A1" s="89" t="s">
        <v>157</v>
      </c>
      <c r="B1" s="34"/>
    </row>
    <row r="2" spans="1:13" ht="16" x14ac:dyDescent="0.2">
      <c r="A2" s="41"/>
      <c r="B2" s="42"/>
      <c r="C2" s="34"/>
      <c r="D2" s="43"/>
      <c r="E2" s="44" t="s">
        <v>158</v>
      </c>
      <c r="F2" s="45"/>
      <c r="G2" s="46"/>
      <c r="H2" s="34"/>
      <c r="I2" s="47"/>
      <c r="J2" s="46"/>
      <c r="K2" s="48"/>
      <c r="M2" s="5"/>
    </row>
    <row r="3" spans="1:13" ht="16" x14ac:dyDescent="0.2">
      <c r="A3" s="41"/>
      <c r="B3" s="77"/>
      <c r="C3" s="34"/>
      <c r="D3" s="43"/>
      <c r="E3" s="44"/>
      <c r="F3" s="50" t="s">
        <v>48</v>
      </c>
      <c r="G3" s="92">
        <v>1146</v>
      </c>
      <c r="H3" s="51"/>
      <c r="I3" s="47"/>
      <c r="J3" s="46"/>
      <c r="K3" s="79"/>
      <c r="M3" s="5"/>
    </row>
    <row r="4" spans="1:13" ht="16" x14ac:dyDescent="0.2">
      <c r="A4" s="41"/>
      <c r="B4" s="42"/>
      <c r="C4" s="34"/>
      <c r="D4" s="43"/>
      <c r="E4" s="44"/>
      <c r="F4" s="48" t="s">
        <v>49</v>
      </c>
      <c r="G4" s="93" t="s">
        <v>172</v>
      </c>
      <c r="H4" s="34"/>
      <c r="I4" s="47"/>
      <c r="J4" s="46"/>
      <c r="K4" s="48"/>
      <c r="M4" s="5"/>
    </row>
    <row r="5" spans="1:13" ht="16" x14ac:dyDescent="0.2">
      <c r="A5" s="41"/>
      <c r="B5" s="42"/>
      <c r="C5" s="34"/>
      <c r="D5" s="43"/>
      <c r="E5" s="44"/>
      <c r="F5" s="50" t="s">
        <v>50</v>
      </c>
      <c r="G5" s="93" t="s">
        <v>163</v>
      </c>
      <c r="H5" s="34"/>
      <c r="I5" s="47"/>
      <c r="J5" s="46"/>
      <c r="K5" s="48"/>
      <c r="M5" s="5"/>
    </row>
    <row r="6" spans="1:13" ht="16" x14ac:dyDescent="0.2">
      <c r="A6" s="41"/>
      <c r="B6" s="42"/>
      <c r="C6" s="34"/>
      <c r="D6" s="43"/>
      <c r="E6" s="44"/>
      <c r="F6" s="48" t="s">
        <v>51</v>
      </c>
      <c r="G6" s="94" t="s">
        <v>164</v>
      </c>
      <c r="H6" s="34"/>
      <c r="I6" s="47"/>
      <c r="J6" s="46"/>
      <c r="K6" s="48"/>
      <c r="M6" s="5"/>
    </row>
    <row r="7" spans="1:13" ht="16" x14ac:dyDescent="0.2">
      <c r="A7" s="41"/>
      <c r="B7" s="42"/>
      <c r="C7" s="34"/>
      <c r="D7" s="43"/>
      <c r="E7" s="44"/>
      <c r="F7" s="48" t="s">
        <v>52</v>
      </c>
      <c r="G7" s="95">
        <v>30000000</v>
      </c>
      <c r="H7" s="34"/>
      <c r="I7" s="47"/>
      <c r="J7" s="46"/>
      <c r="K7" s="48"/>
      <c r="M7" s="5"/>
    </row>
    <row r="8" spans="1:13" ht="16" x14ac:dyDescent="0.2">
      <c r="A8" s="41"/>
      <c r="B8" s="42"/>
      <c r="C8" s="34"/>
      <c r="D8" s="43"/>
      <c r="E8" s="44"/>
      <c r="F8" s="48" t="s">
        <v>53</v>
      </c>
      <c r="G8" s="96">
        <v>2017</v>
      </c>
      <c r="H8" s="34"/>
      <c r="I8" s="47"/>
      <c r="J8" s="46"/>
      <c r="K8" s="48"/>
      <c r="M8" s="5"/>
    </row>
    <row r="9" spans="1:13" x14ac:dyDescent="0.2">
      <c r="A9" s="41"/>
      <c r="B9" s="42"/>
      <c r="C9" s="51"/>
      <c r="D9" s="51"/>
      <c r="E9" s="46"/>
      <c r="F9" s="48" t="s">
        <v>54</v>
      </c>
      <c r="G9" s="96">
        <v>2019</v>
      </c>
      <c r="H9" s="34"/>
      <c r="I9" s="34"/>
      <c r="J9" s="46"/>
      <c r="K9" s="48"/>
      <c r="M9" s="5"/>
    </row>
    <row r="10" spans="1:13" x14ac:dyDescent="0.2">
      <c r="A10" s="41"/>
      <c r="B10" s="42"/>
      <c r="C10" s="34"/>
      <c r="D10" s="34"/>
      <c r="E10" s="46"/>
      <c r="F10" s="48" t="s">
        <v>55</v>
      </c>
      <c r="G10" s="96">
        <v>2018</v>
      </c>
      <c r="H10" s="52" t="s">
        <v>56</v>
      </c>
      <c r="I10" s="34"/>
      <c r="J10" s="53"/>
      <c r="K10" s="46"/>
    </row>
    <row r="11" spans="1:13" x14ac:dyDescent="0.2">
      <c r="A11" s="41"/>
      <c r="B11" s="42"/>
      <c r="C11" s="34"/>
      <c r="D11" s="34"/>
      <c r="E11" s="46"/>
      <c r="F11" s="48" t="s">
        <v>57</v>
      </c>
      <c r="G11" s="96">
        <v>2033</v>
      </c>
      <c r="H11" s="52" t="s">
        <v>58</v>
      </c>
      <c r="I11" s="46"/>
      <c r="J11" s="53"/>
      <c r="K11" s="46"/>
    </row>
    <row r="12" spans="1:13" x14ac:dyDescent="0.2">
      <c r="A12" s="41"/>
      <c r="B12" s="42"/>
      <c r="C12" s="34"/>
      <c r="D12" s="34"/>
      <c r="E12" s="46"/>
      <c r="F12" s="34"/>
      <c r="G12" s="34"/>
      <c r="H12" s="54" t="s">
        <v>59</v>
      </c>
      <c r="I12" s="46"/>
      <c r="J12" s="46"/>
      <c r="K12" s="46"/>
    </row>
    <row r="13" spans="1:13" x14ac:dyDescent="0.2">
      <c r="A13" s="41"/>
      <c r="B13" s="42"/>
      <c r="C13" s="51"/>
      <c r="D13" s="55"/>
      <c r="E13" s="34"/>
      <c r="F13" s="34"/>
      <c r="G13" s="34"/>
      <c r="H13" s="34"/>
      <c r="I13" s="34"/>
      <c r="J13" s="34"/>
      <c r="K13" s="34"/>
    </row>
    <row r="14" spans="1:13" x14ac:dyDescent="0.2">
      <c r="A14" s="41"/>
      <c r="B14" s="42"/>
      <c r="C14" s="51" t="s">
        <v>60</v>
      </c>
      <c r="D14" s="51" t="s">
        <v>61</v>
      </c>
      <c r="E14" s="55" t="s">
        <v>62</v>
      </c>
      <c r="F14" s="51" t="s">
        <v>63</v>
      </c>
      <c r="G14" s="51" t="s">
        <v>64</v>
      </c>
      <c r="H14" s="51" t="s">
        <v>65</v>
      </c>
      <c r="I14" s="51" t="s">
        <v>66</v>
      </c>
      <c r="J14" s="51" t="s">
        <v>67</v>
      </c>
      <c r="K14" s="34"/>
    </row>
    <row r="15" spans="1:13" ht="49.5" customHeight="1" x14ac:dyDescent="0.2">
      <c r="A15" s="41"/>
      <c r="B15" s="42"/>
      <c r="C15" s="56" t="s">
        <v>68</v>
      </c>
      <c r="D15" s="56" t="s">
        <v>69</v>
      </c>
      <c r="E15" s="57" t="s">
        <v>70</v>
      </c>
      <c r="F15" s="57" t="s">
        <v>71</v>
      </c>
      <c r="G15" s="56" t="s">
        <v>72</v>
      </c>
      <c r="H15" s="56" t="s">
        <v>73</v>
      </c>
      <c r="I15" s="57" t="s">
        <v>74</v>
      </c>
      <c r="J15" s="57" t="s">
        <v>75</v>
      </c>
      <c r="K15" s="34"/>
    </row>
    <row r="16" spans="1:13" x14ac:dyDescent="0.2">
      <c r="A16" s="41"/>
      <c r="B16" s="42"/>
      <c r="C16" s="51"/>
      <c r="D16" s="51"/>
      <c r="E16" s="51"/>
      <c r="F16" s="51"/>
      <c r="G16" s="34"/>
      <c r="H16" s="34"/>
      <c r="I16" s="34"/>
      <c r="J16" s="34"/>
      <c r="K16" s="34"/>
    </row>
    <row r="17" spans="1:11" x14ac:dyDescent="0.2">
      <c r="A17" s="41"/>
      <c r="B17" s="42"/>
      <c r="C17" s="34"/>
      <c r="D17" s="51"/>
      <c r="E17" s="51">
        <v>2013</v>
      </c>
      <c r="F17" s="58" t="s">
        <v>76</v>
      </c>
      <c r="G17" s="80"/>
      <c r="H17" s="80"/>
      <c r="I17" s="80"/>
      <c r="J17" s="80"/>
      <c r="K17" s="34"/>
    </row>
    <row r="18" spans="1:11" x14ac:dyDescent="0.2">
      <c r="A18" s="41"/>
      <c r="B18" s="42"/>
      <c r="C18" s="34"/>
      <c r="D18" s="51"/>
      <c r="E18" s="51">
        <v>2014</v>
      </c>
      <c r="F18" s="58" t="s">
        <v>77</v>
      </c>
      <c r="G18" s="80"/>
      <c r="H18" s="80"/>
      <c r="I18" s="80"/>
      <c r="J18" s="80"/>
      <c r="K18" s="34"/>
    </row>
    <row r="19" spans="1:11" x14ac:dyDescent="0.2">
      <c r="A19" s="41"/>
      <c r="B19" s="42"/>
      <c r="D19" s="51"/>
      <c r="E19" s="51">
        <v>2015</v>
      </c>
      <c r="F19" s="58" t="s">
        <v>78</v>
      </c>
      <c r="G19" s="80"/>
      <c r="H19" s="80"/>
      <c r="I19" s="80"/>
      <c r="J19" s="80"/>
      <c r="K19" s="34"/>
    </row>
    <row r="20" spans="1:11" x14ac:dyDescent="0.2">
      <c r="A20" s="41"/>
      <c r="B20" s="42"/>
      <c r="C20" s="51"/>
      <c r="D20" s="34"/>
      <c r="E20" s="51">
        <v>2016</v>
      </c>
      <c r="F20" s="58" t="s">
        <v>80</v>
      </c>
      <c r="G20" s="80"/>
      <c r="H20" s="80"/>
      <c r="I20" s="80"/>
      <c r="J20" s="80"/>
      <c r="K20" s="34"/>
    </row>
    <row r="21" spans="1:11" x14ac:dyDescent="0.2">
      <c r="A21" s="41"/>
      <c r="B21" s="42"/>
      <c r="C21" s="51" t="s">
        <v>79</v>
      </c>
      <c r="D21" s="34"/>
      <c r="E21" s="51">
        <v>2017</v>
      </c>
      <c r="F21" s="58" t="s">
        <v>82</v>
      </c>
      <c r="G21" s="80">
        <v>0</v>
      </c>
      <c r="H21" s="80">
        <v>0</v>
      </c>
      <c r="I21" s="80">
        <v>0</v>
      </c>
      <c r="J21" s="80">
        <v>0</v>
      </c>
      <c r="K21" s="34"/>
    </row>
    <row r="22" spans="1:11" x14ac:dyDescent="0.2">
      <c r="A22" s="41"/>
      <c r="B22" s="42"/>
      <c r="C22" s="51" t="s">
        <v>81</v>
      </c>
      <c r="D22" s="51"/>
      <c r="E22" s="51">
        <v>2018</v>
      </c>
      <c r="F22" s="58" t="s">
        <v>84</v>
      </c>
      <c r="G22" s="80">
        <v>36516040</v>
      </c>
      <c r="H22" s="80">
        <v>0</v>
      </c>
      <c r="I22" s="80">
        <v>0</v>
      </c>
      <c r="J22" s="80">
        <v>0</v>
      </c>
      <c r="K22" s="34"/>
    </row>
    <row r="23" spans="1:11" x14ac:dyDescent="0.2">
      <c r="A23" s="41"/>
      <c r="B23" s="42"/>
      <c r="C23" s="51"/>
      <c r="D23" s="51" t="s">
        <v>83</v>
      </c>
      <c r="E23" s="51">
        <v>2019</v>
      </c>
      <c r="F23" s="58" t="s">
        <v>86</v>
      </c>
      <c r="G23" s="80">
        <v>122938137.93977012</v>
      </c>
      <c r="H23" s="80">
        <v>36516040</v>
      </c>
      <c r="I23" s="80">
        <v>36516040</v>
      </c>
      <c r="J23" s="80">
        <v>30000000</v>
      </c>
      <c r="K23" s="34"/>
    </row>
    <row r="24" spans="1:11" x14ac:dyDescent="0.2">
      <c r="A24" s="41"/>
      <c r="B24" s="42"/>
      <c r="C24" s="51"/>
      <c r="D24" s="51" t="s">
        <v>85</v>
      </c>
      <c r="E24" s="51">
        <v>2020</v>
      </c>
      <c r="F24" s="58" t="s">
        <v>88</v>
      </c>
      <c r="G24" s="81">
        <f>G23</f>
        <v>122938137.93977012</v>
      </c>
      <c r="H24" s="81">
        <v>118771720</v>
      </c>
      <c r="I24" s="81">
        <v>118771720</v>
      </c>
      <c r="J24" s="81">
        <v>30000000</v>
      </c>
      <c r="K24" s="60"/>
    </row>
    <row r="25" spans="1:11" x14ac:dyDescent="0.2">
      <c r="A25" s="41"/>
      <c r="B25" s="42"/>
      <c r="C25" s="51"/>
      <c r="D25" s="51" t="s">
        <v>87</v>
      </c>
      <c r="E25" s="51">
        <v>2021</v>
      </c>
      <c r="F25" s="58" t="s">
        <v>90</v>
      </c>
      <c r="G25" s="81">
        <f t="shared" ref="G25:G37" si="0">G24</f>
        <v>122938137.93977012</v>
      </c>
      <c r="H25" s="81">
        <f>ROUND(0.9*H24,-3)</f>
        <v>106895000</v>
      </c>
      <c r="I25" s="81">
        <f>ROUND(0.9*I24,-3)</f>
        <v>106895000</v>
      </c>
      <c r="J25" s="81">
        <v>30000000</v>
      </c>
      <c r="K25" s="34"/>
    </row>
    <row r="26" spans="1:11" x14ac:dyDescent="0.2">
      <c r="A26" s="41"/>
      <c r="B26" s="42"/>
      <c r="C26" s="51"/>
      <c r="D26" s="51" t="s">
        <v>89</v>
      </c>
      <c r="E26" s="51">
        <v>2022</v>
      </c>
      <c r="F26" s="58" t="s">
        <v>92</v>
      </c>
      <c r="G26" s="81">
        <f t="shared" si="0"/>
        <v>122938137.93977012</v>
      </c>
      <c r="H26" s="81">
        <f t="shared" ref="H26:I31" si="1">ROUND(0.9*H25,-3)</f>
        <v>96206000</v>
      </c>
      <c r="I26" s="81">
        <f t="shared" si="1"/>
        <v>96206000</v>
      </c>
      <c r="J26" s="81">
        <v>30000000</v>
      </c>
      <c r="K26" s="34"/>
    </row>
    <row r="27" spans="1:11" x14ac:dyDescent="0.2">
      <c r="A27" s="41"/>
      <c r="B27" s="42"/>
      <c r="C27" s="51"/>
      <c r="D27" s="51" t="s">
        <v>91</v>
      </c>
      <c r="E27" s="51">
        <v>2023</v>
      </c>
      <c r="F27" s="58" t="s">
        <v>94</v>
      </c>
      <c r="G27" s="81">
        <f t="shared" si="0"/>
        <v>122938137.93977012</v>
      </c>
      <c r="H27" s="81">
        <f t="shared" si="1"/>
        <v>86585000</v>
      </c>
      <c r="I27" s="81">
        <f t="shared" si="1"/>
        <v>86585000</v>
      </c>
      <c r="J27" s="81">
        <v>30000000</v>
      </c>
      <c r="K27" s="34"/>
    </row>
    <row r="28" spans="1:11" x14ac:dyDescent="0.2">
      <c r="A28" s="41"/>
      <c r="B28" s="42"/>
      <c r="C28" s="51"/>
      <c r="D28" s="51" t="s">
        <v>93</v>
      </c>
      <c r="E28" s="51">
        <v>2024</v>
      </c>
      <c r="F28" s="58" t="s">
        <v>96</v>
      </c>
      <c r="G28" s="81">
        <f t="shared" si="0"/>
        <v>122938137.93977012</v>
      </c>
      <c r="H28" s="81">
        <f t="shared" si="1"/>
        <v>77927000</v>
      </c>
      <c r="I28" s="81">
        <f t="shared" si="1"/>
        <v>77927000</v>
      </c>
      <c r="J28" s="81">
        <v>30000000</v>
      </c>
      <c r="K28" s="34"/>
    </row>
    <row r="29" spans="1:11" x14ac:dyDescent="0.2">
      <c r="A29" s="41"/>
      <c r="B29" s="42"/>
      <c r="C29" s="51"/>
      <c r="D29" s="51" t="s">
        <v>95</v>
      </c>
      <c r="E29" s="51">
        <v>2025</v>
      </c>
      <c r="F29" s="58" t="s">
        <v>98</v>
      </c>
      <c r="G29" s="81">
        <f t="shared" si="0"/>
        <v>122938137.93977012</v>
      </c>
      <c r="H29" s="81">
        <f t="shared" si="1"/>
        <v>70134000</v>
      </c>
      <c r="I29" s="81">
        <f t="shared" si="1"/>
        <v>70134000</v>
      </c>
      <c r="J29" s="81">
        <v>30000000</v>
      </c>
      <c r="K29" s="34"/>
    </row>
    <row r="30" spans="1:11" x14ac:dyDescent="0.2">
      <c r="A30" s="41"/>
      <c r="B30" s="42"/>
      <c r="C30" s="51"/>
      <c r="D30" s="51" t="s">
        <v>97</v>
      </c>
      <c r="E30" s="51">
        <v>2026</v>
      </c>
      <c r="F30" s="58" t="s">
        <v>100</v>
      </c>
      <c r="G30" s="81">
        <f t="shared" si="0"/>
        <v>122938137.93977012</v>
      </c>
      <c r="H30" s="81">
        <f t="shared" si="1"/>
        <v>63121000</v>
      </c>
      <c r="I30" s="81">
        <f t="shared" si="1"/>
        <v>63121000</v>
      </c>
      <c r="J30" s="81">
        <v>30000000</v>
      </c>
      <c r="K30" s="34"/>
    </row>
    <row r="31" spans="1:11" x14ac:dyDescent="0.2">
      <c r="A31" s="41"/>
      <c r="B31" s="42"/>
      <c r="C31" s="51"/>
      <c r="D31" s="51" t="s">
        <v>99</v>
      </c>
      <c r="E31" s="51">
        <v>2027</v>
      </c>
      <c r="F31" s="58" t="s">
        <v>102</v>
      </c>
      <c r="G31" s="81">
        <f t="shared" si="0"/>
        <v>122938137.93977012</v>
      </c>
      <c r="H31" s="81">
        <f t="shared" si="1"/>
        <v>56809000</v>
      </c>
      <c r="I31" s="81">
        <f t="shared" si="1"/>
        <v>56809000</v>
      </c>
      <c r="J31" s="81">
        <v>30000000</v>
      </c>
      <c r="K31" s="34"/>
    </row>
    <row r="32" spans="1:11" x14ac:dyDescent="0.2">
      <c r="A32" s="41"/>
      <c r="B32" s="42"/>
      <c r="C32" s="51"/>
      <c r="D32" s="51" t="s">
        <v>101</v>
      </c>
      <c r="E32" s="51">
        <v>2028</v>
      </c>
      <c r="F32" s="58" t="s">
        <v>104</v>
      </c>
      <c r="G32" s="81">
        <f t="shared" si="0"/>
        <v>122938137.93977012</v>
      </c>
      <c r="H32" s="81">
        <f>ROUND(0.94*H31,-3)</f>
        <v>53400000</v>
      </c>
      <c r="I32" s="81">
        <f>ROUND(0.94*I31,-3)</f>
        <v>53400000</v>
      </c>
      <c r="J32" s="81">
        <v>30000000</v>
      </c>
      <c r="K32" s="34"/>
    </row>
    <row r="33" spans="1:11" x14ac:dyDescent="0.2">
      <c r="A33" s="41"/>
      <c r="B33" s="42"/>
      <c r="C33" s="51"/>
      <c r="D33" s="51" t="s">
        <v>103</v>
      </c>
      <c r="E33" s="51">
        <v>2029</v>
      </c>
      <c r="F33" s="58" t="s">
        <v>106</v>
      </c>
      <c r="G33" s="81">
        <f t="shared" si="0"/>
        <v>122938137.93977012</v>
      </c>
      <c r="H33" s="81">
        <f t="shared" ref="H33:I37" si="2">ROUND(0.94*H32,-3)</f>
        <v>50196000</v>
      </c>
      <c r="I33" s="81">
        <f t="shared" si="2"/>
        <v>50196000</v>
      </c>
      <c r="J33" s="81">
        <f>I33</f>
        <v>50196000</v>
      </c>
      <c r="K33" s="34"/>
    </row>
    <row r="34" spans="1:11" x14ac:dyDescent="0.2">
      <c r="A34" s="61"/>
      <c r="B34" s="62"/>
      <c r="C34" s="51"/>
      <c r="D34" s="51" t="s">
        <v>105</v>
      </c>
      <c r="E34" s="51">
        <v>2030</v>
      </c>
      <c r="F34" s="58" t="s">
        <v>108</v>
      </c>
      <c r="G34" s="81">
        <f t="shared" si="0"/>
        <v>122938137.93977012</v>
      </c>
      <c r="H34" s="81">
        <f t="shared" si="2"/>
        <v>47184000</v>
      </c>
      <c r="I34" s="81">
        <f t="shared" si="2"/>
        <v>47184000</v>
      </c>
      <c r="J34" s="81">
        <f t="shared" ref="J34:J37" si="3">I34</f>
        <v>47184000</v>
      </c>
      <c r="K34" s="34"/>
    </row>
    <row r="35" spans="1:11" x14ac:dyDescent="0.2">
      <c r="A35" s="41"/>
      <c r="B35" s="42"/>
      <c r="C35" s="51"/>
      <c r="D35" s="51" t="s">
        <v>107</v>
      </c>
      <c r="E35" s="51">
        <v>2031</v>
      </c>
      <c r="F35" s="58" t="s">
        <v>110</v>
      </c>
      <c r="G35" s="81">
        <f t="shared" si="0"/>
        <v>122938137.93977012</v>
      </c>
      <c r="H35" s="81">
        <f t="shared" si="2"/>
        <v>44353000</v>
      </c>
      <c r="I35" s="81">
        <f t="shared" si="2"/>
        <v>44353000</v>
      </c>
      <c r="J35" s="81">
        <f t="shared" si="3"/>
        <v>44353000</v>
      </c>
      <c r="K35" s="34"/>
    </row>
    <row r="36" spans="1:11" x14ac:dyDescent="0.2">
      <c r="A36" s="41"/>
      <c r="B36" s="42"/>
      <c r="C36" s="51"/>
      <c r="D36" s="51" t="s">
        <v>109</v>
      </c>
      <c r="E36" s="51">
        <v>2032</v>
      </c>
      <c r="F36" s="58" t="s">
        <v>112</v>
      </c>
      <c r="G36" s="81">
        <f t="shared" si="0"/>
        <v>122938137.93977012</v>
      </c>
      <c r="H36" s="81">
        <f t="shared" si="2"/>
        <v>41692000</v>
      </c>
      <c r="I36" s="81">
        <f t="shared" si="2"/>
        <v>41692000</v>
      </c>
      <c r="J36" s="81">
        <f t="shared" si="3"/>
        <v>41692000</v>
      </c>
      <c r="K36" s="34"/>
    </row>
    <row r="37" spans="1:11" x14ac:dyDescent="0.2">
      <c r="A37" s="41"/>
      <c r="B37" s="42"/>
      <c r="C37" s="51"/>
      <c r="D37" s="51" t="s">
        <v>111</v>
      </c>
      <c r="E37" s="51">
        <v>2033</v>
      </c>
      <c r="F37" s="58" t="s">
        <v>113</v>
      </c>
      <c r="G37" s="81">
        <f t="shared" si="0"/>
        <v>122938137.93977012</v>
      </c>
      <c r="H37" s="81">
        <f t="shared" si="2"/>
        <v>39190000</v>
      </c>
      <c r="I37" s="81">
        <f t="shared" si="2"/>
        <v>39190000</v>
      </c>
      <c r="J37" s="81">
        <f t="shared" si="3"/>
        <v>39190000</v>
      </c>
      <c r="K37" s="34"/>
    </row>
    <row r="38" spans="1:11" x14ac:dyDescent="0.2">
      <c r="A38" s="41"/>
      <c r="B38" s="42"/>
      <c r="C38" s="51"/>
      <c r="D38" s="51"/>
      <c r="E38" s="51">
        <v>2034</v>
      </c>
      <c r="F38" s="58" t="s">
        <v>114</v>
      </c>
      <c r="G38" s="81"/>
      <c r="H38" s="81"/>
      <c r="I38" s="81"/>
      <c r="J38" s="81"/>
      <c r="K38" s="34"/>
    </row>
    <row r="39" spans="1:11" x14ac:dyDescent="0.2">
      <c r="A39" s="41"/>
      <c r="B39" s="42"/>
      <c r="C39" s="51"/>
      <c r="D39" s="51"/>
      <c r="E39" s="51">
        <v>2035</v>
      </c>
      <c r="F39" s="58" t="s">
        <v>115</v>
      </c>
      <c r="G39" s="81"/>
      <c r="H39" s="81"/>
      <c r="I39" s="81"/>
      <c r="J39" s="81"/>
      <c r="K39" s="34"/>
    </row>
    <row r="40" spans="1:11" x14ac:dyDescent="0.2">
      <c r="A40" s="41"/>
      <c r="B40" s="42"/>
      <c r="C40" s="51"/>
      <c r="D40" s="51"/>
      <c r="E40" s="51">
        <v>2036</v>
      </c>
      <c r="F40" s="58" t="s">
        <v>116</v>
      </c>
      <c r="G40" s="81"/>
      <c r="H40" s="81"/>
      <c r="I40" s="81"/>
      <c r="J40" s="81"/>
      <c r="K40" s="34"/>
    </row>
    <row r="41" spans="1:11" x14ac:dyDescent="0.2">
      <c r="A41" s="41"/>
      <c r="B41" s="42"/>
      <c r="C41" s="51"/>
      <c r="D41" s="51"/>
      <c r="E41" s="51">
        <v>2037</v>
      </c>
      <c r="F41" s="58" t="s">
        <v>117</v>
      </c>
      <c r="G41" s="81"/>
      <c r="H41" s="81"/>
      <c r="I41" s="81"/>
      <c r="J41" s="81"/>
      <c r="K41" s="34"/>
    </row>
    <row r="42" spans="1:11" x14ac:dyDescent="0.2">
      <c r="A42" s="41"/>
      <c r="B42" s="42"/>
      <c r="C42" s="51"/>
      <c r="D42" s="51"/>
      <c r="E42" s="51">
        <v>2038</v>
      </c>
      <c r="F42" s="58" t="s">
        <v>118</v>
      </c>
      <c r="G42" s="81"/>
      <c r="H42" s="81"/>
      <c r="I42" s="81"/>
      <c r="J42" s="81"/>
      <c r="K42" s="34"/>
    </row>
    <row r="43" spans="1:11" x14ac:dyDescent="0.2">
      <c r="A43" s="41"/>
      <c r="B43" s="42"/>
      <c r="C43" s="51"/>
      <c r="D43" s="51"/>
      <c r="E43" s="51">
        <v>2039</v>
      </c>
      <c r="F43" s="58" t="s">
        <v>139</v>
      </c>
      <c r="G43" s="81"/>
      <c r="H43" s="81"/>
      <c r="I43" s="81"/>
      <c r="J43" s="81"/>
      <c r="K43" s="34"/>
    </row>
    <row r="44" spans="1:11" x14ac:dyDescent="0.2">
      <c r="A44" s="41"/>
      <c r="B44" s="42"/>
      <c r="C44" s="51"/>
      <c r="D44" s="51"/>
      <c r="E44" s="51">
        <v>2040</v>
      </c>
      <c r="F44" s="58" t="s">
        <v>140</v>
      </c>
      <c r="G44" s="81"/>
      <c r="H44" s="81"/>
      <c r="I44" s="81"/>
      <c r="J44" s="81"/>
      <c r="K44" s="34"/>
    </row>
    <row r="45" spans="1:11" x14ac:dyDescent="0.2">
      <c r="A45" s="41"/>
      <c r="B45" s="42"/>
      <c r="C45" s="51"/>
      <c r="D45" s="51"/>
      <c r="E45" s="51">
        <v>2041</v>
      </c>
      <c r="F45" s="58" t="s">
        <v>141</v>
      </c>
      <c r="G45" s="81"/>
      <c r="H45" s="81"/>
      <c r="I45" s="81"/>
      <c r="J45" s="81"/>
      <c r="K45" s="34"/>
    </row>
    <row r="46" spans="1:11" x14ac:dyDescent="0.2">
      <c r="A46" s="41"/>
      <c r="B46" s="42"/>
      <c r="C46" s="51"/>
      <c r="D46" s="51"/>
      <c r="E46" s="51">
        <v>2042</v>
      </c>
      <c r="F46" s="58" t="s">
        <v>142</v>
      </c>
      <c r="G46" s="81"/>
      <c r="H46" s="81"/>
      <c r="I46" s="81"/>
      <c r="J46" s="81"/>
      <c r="K46" s="34"/>
    </row>
    <row r="47" spans="1:11" x14ac:dyDescent="0.2">
      <c r="A47" s="41"/>
      <c r="B47" s="42"/>
      <c r="C47" s="51"/>
      <c r="D47" s="51"/>
      <c r="E47" s="51"/>
      <c r="F47" s="58"/>
      <c r="G47" s="47"/>
      <c r="H47" s="47"/>
      <c r="I47" s="47"/>
      <c r="J47" s="47"/>
      <c r="K47" s="34"/>
    </row>
    <row r="48" spans="1:11" x14ac:dyDescent="0.2">
      <c r="A48" s="41" t="s">
        <v>137</v>
      </c>
      <c r="B48" s="42"/>
      <c r="C48" s="51"/>
      <c r="D48" s="51"/>
      <c r="E48" s="51"/>
      <c r="F48" s="51"/>
      <c r="G48" s="34"/>
      <c r="H48" s="34"/>
      <c r="I48" s="34"/>
      <c r="J48" s="34"/>
      <c r="K48" s="34"/>
    </row>
    <row r="49" spans="1:11" x14ac:dyDescent="0.2">
      <c r="A49" s="41" t="s">
        <v>159</v>
      </c>
      <c r="B49" s="42"/>
      <c r="C49" s="51"/>
      <c r="D49" s="51"/>
      <c r="E49" s="51"/>
      <c r="F49" s="51"/>
      <c r="G49" s="34"/>
      <c r="H49" s="34"/>
      <c r="I49" s="34"/>
      <c r="J49" s="34"/>
      <c r="K49" s="34"/>
    </row>
    <row r="50" spans="1:11" x14ac:dyDescent="0.2">
      <c r="A50" s="41" t="s">
        <v>119</v>
      </c>
      <c r="B50" s="42"/>
      <c r="C50" s="51"/>
      <c r="D50" s="51"/>
      <c r="E50" s="63"/>
      <c r="F50" s="63"/>
      <c r="G50" s="63"/>
      <c r="H50" s="63"/>
      <c r="I50" s="63"/>
      <c r="J50" s="63"/>
      <c r="K50" s="34"/>
    </row>
    <row r="51" spans="1:11" x14ac:dyDescent="0.2">
      <c r="A51" s="41"/>
      <c r="B51" s="42" t="s">
        <v>120</v>
      </c>
      <c r="C51" s="51"/>
      <c r="D51" s="51"/>
      <c r="E51" s="63"/>
      <c r="F51" s="63"/>
      <c r="G51" s="63"/>
      <c r="H51" s="63"/>
      <c r="I51" s="63"/>
      <c r="J51" s="63"/>
      <c r="K51" s="34"/>
    </row>
    <row r="52" spans="1:11" x14ac:dyDescent="0.2">
      <c r="A52" s="41"/>
      <c r="B52" s="42" t="s">
        <v>121</v>
      </c>
      <c r="C52" s="51"/>
      <c r="D52" s="51"/>
      <c r="E52" s="64"/>
      <c r="F52" s="64"/>
      <c r="G52" s="64"/>
      <c r="H52" s="64"/>
      <c r="I52" s="64"/>
      <c r="J52" s="64"/>
      <c r="K52" s="34"/>
    </row>
    <row r="53" spans="1:11" ht="15" customHeight="1" x14ac:dyDescent="0.2">
      <c r="A53" s="41" t="s">
        <v>122</v>
      </c>
      <c r="B53" s="42"/>
      <c r="C53" s="51"/>
      <c r="D53" s="51"/>
      <c r="E53" s="63"/>
      <c r="F53" s="63"/>
      <c r="G53" s="63"/>
      <c r="H53" s="63"/>
      <c r="I53" s="63"/>
      <c r="J53" s="63"/>
      <c r="K53" s="34"/>
    </row>
    <row r="54" spans="1:11" x14ac:dyDescent="0.2">
      <c r="A54" s="65" t="s">
        <v>123</v>
      </c>
      <c r="B54" s="66"/>
      <c r="C54" s="51"/>
      <c r="D54" s="51"/>
      <c r="E54" s="46"/>
      <c r="F54" s="46"/>
      <c r="G54" s="46"/>
      <c r="H54" s="46"/>
      <c r="I54" s="46"/>
      <c r="J54" s="46"/>
      <c r="K54" s="46"/>
    </row>
    <row r="55" spans="1:11" x14ac:dyDescent="0.2">
      <c r="A55" s="67" t="s">
        <v>160</v>
      </c>
      <c r="B55" s="68"/>
      <c r="C55" s="51"/>
      <c r="D55" s="51"/>
      <c r="E55" s="46"/>
      <c r="F55" s="46"/>
      <c r="G55" s="46"/>
      <c r="H55" s="46"/>
      <c r="I55" s="46"/>
      <c r="J55" s="46"/>
      <c r="K55" s="46"/>
    </row>
    <row r="56" spans="1:11" x14ac:dyDescent="0.2">
      <c r="A56" s="41"/>
      <c r="B56" s="42" t="s">
        <v>161</v>
      </c>
      <c r="C56" s="51"/>
      <c r="D56" s="51"/>
      <c r="E56" s="46"/>
      <c r="F56" s="46"/>
      <c r="G56" s="46"/>
      <c r="H56" s="46"/>
      <c r="I56" s="46"/>
      <c r="J56" s="46"/>
      <c r="K56" s="46"/>
    </row>
    <row r="57" spans="1:11" x14ac:dyDescent="0.2">
      <c r="A57" s="67"/>
      <c r="B57" s="68"/>
      <c r="C57" s="51"/>
      <c r="D57" s="51"/>
      <c r="E57" s="46"/>
      <c r="F57" s="46"/>
      <c r="G57" s="46"/>
      <c r="H57" s="46"/>
      <c r="I57" s="46"/>
      <c r="J57" s="46"/>
      <c r="K57" s="46"/>
    </row>
    <row r="58" spans="1:11" x14ac:dyDescent="0.2">
      <c r="A58" s="41"/>
      <c r="B58" s="42"/>
      <c r="C58" s="51"/>
      <c r="D58" s="51"/>
      <c r="E58" s="34"/>
      <c r="F58" s="34"/>
      <c r="G58" s="34"/>
      <c r="H58" s="34"/>
      <c r="I58" s="34"/>
      <c r="J58" s="34"/>
      <c r="K58" s="34"/>
    </row>
    <row r="59" spans="1:11" x14ac:dyDescent="0.2">
      <c r="A59" s="41"/>
      <c r="B59" s="42"/>
      <c r="C59" s="69"/>
      <c r="D59" s="69"/>
      <c r="E59" s="69"/>
      <c r="F59" s="69"/>
      <c r="G59" s="70" t="s">
        <v>124</v>
      </c>
      <c r="H59" s="47"/>
      <c r="I59" s="34"/>
      <c r="J59" s="34"/>
      <c r="K59" s="34"/>
    </row>
    <row r="60" spans="1:11" x14ac:dyDescent="0.2">
      <c r="A60" s="41"/>
      <c r="B60" s="42"/>
      <c r="C60" s="69"/>
      <c r="D60" s="69"/>
      <c r="E60" s="69"/>
      <c r="F60" s="69"/>
      <c r="G60" s="71" t="s">
        <v>125</v>
      </c>
      <c r="H60" s="47"/>
      <c r="I60" s="34"/>
      <c r="J60" s="34"/>
      <c r="K60" s="34"/>
    </row>
    <row r="61" spans="1:11" x14ac:dyDescent="0.2">
      <c r="A61" s="41"/>
      <c r="B61" s="42"/>
      <c r="C61" s="69"/>
      <c r="D61" s="69"/>
      <c r="E61" s="69"/>
      <c r="F61" s="69"/>
      <c r="G61" s="72" t="s">
        <v>126</v>
      </c>
      <c r="H61" s="34"/>
      <c r="I61" s="34"/>
      <c r="J61" s="34"/>
      <c r="K61" s="34"/>
    </row>
    <row r="62" spans="1:11" x14ac:dyDescent="0.2">
      <c r="A62" s="41"/>
      <c r="B62" s="42"/>
      <c r="C62" s="51"/>
      <c r="D62" s="51"/>
      <c r="E62" s="34"/>
      <c r="F62" s="69"/>
      <c r="G62" s="72" t="s">
        <v>127</v>
      </c>
      <c r="H62" s="34"/>
      <c r="I62" s="34"/>
      <c r="J62" s="34"/>
      <c r="K62" s="34"/>
    </row>
    <row r="63" spans="1:11" x14ac:dyDescent="0.2">
      <c r="A63" s="41"/>
      <c r="B63" s="42"/>
      <c r="C63" s="51"/>
      <c r="D63" s="51"/>
      <c r="E63" s="34"/>
      <c r="F63" s="34"/>
      <c r="G63" s="53" t="s">
        <v>128</v>
      </c>
      <c r="H63" s="34"/>
      <c r="I63" s="34"/>
      <c r="J63" s="34"/>
      <c r="K63" s="34"/>
    </row>
    <row r="64" spans="1:11" x14ac:dyDescent="0.2">
      <c r="A64" s="41"/>
      <c r="B64" s="42"/>
      <c r="C64" s="51"/>
      <c r="D64" s="51"/>
      <c r="E64" s="34"/>
      <c r="F64" s="34"/>
      <c r="G64" s="34"/>
      <c r="H64" s="34"/>
      <c r="I64" s="34"/>
      <c r="J64" s="34"/>
      <c r="K64" s="73" t="s">
        <v>148</v>
      </c>
    </row>
  </sheetData>
  <dataValidations count="1">
    <dataValidation type="list" allowBlank="1" showInputMessage="1" showErrorMessage="1" sqref="I11">
      <formula1>#REF!</formula1>
    </dataValidation>
  </dataValidations>
  <printOptions headings="1"/>
  <pageMargins left="0.7" right="0.7" top="0.75" bottom="0.75" header="0.3" footer="0.3"/>
  <pageSetup scale="41"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4-Digit Tab #1</vt: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2020-09-05T18:12:41Z</dcterms:modified>
</cp:coreProperties>
</file>