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EF6F4D61-A048-47ED-AA26-01B32C5A17F4}" xr6:coauthVersionLast="45" xr6:coauthVersionMax="45" xr10:uidLastSave="{00000000-0000-0000-0000-000000000000}"/>
  <bookViews>
    <workbookView xWindow="1170" yWindow="1170" windowWidth="9900" windowHeight="10125" xr2:uid="{90D14536-E0F1-4452-A180-9C573EAF2636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M44" i="1"/>
  <c r="M42" i="1"/>
  <c r="N41" i="1"/>
  <c r="M41" i="1"/>
  <c r="N40" i="1"/>
  <c r="M40" i="1"/>
  <c r="M38" i="1"/>
  <c r="N37" i="1"/>
  <c r="M37" i="1"/>
  <c r="N36" i="1"/>
  <c r="M36" i="1"/>
  <c r="M33" i="1"/>
  <c r="M32" i="1"/>
  <c r="M28" i="1"/>
  <c r="M25" i="1"/>
  <c r="M24" i="1"/>
  <c r="M20" i="1"/>
  <c r="M18" i="1"/>
  <c r="L18" i="1"/>
  <c r="N17" i="1"/>
  <c r="M17" i="1"/>
  <c r="N16" i="1"/>
  <c r="M16" i="1"/>
  <c r="F47" i="1"/>
  <c r="M21" i="1" l="1"/>
  <c r="M29" i="1"/>
  <c r="L19" i="1"/>
  <c r="L39" i="1"/>
  <c r="L43" i="1"/>
  <c r="L16" i="1"/>
  <c r="O47" i="1"/>
  <c r="N18" i="1"/>
  <c r="M19" i="1"/>
  <c r="L20" i="1"/>
  <c r="N20" i="1" s="1"/>
  <c r="M22" i="1"/>
  <c r="M23" i="1"/>
  <c r="L24" i="1"/>
  <c r="N24" i="1" s="1"/>
  <c r="M26" i="1"/>
  <c r="N26" i="1"/>
  <c r="M27" i="1"/>
  <c r="L28" i="1"/>
  <c r="N28" i="1" s="1"/>
  <c r="M30" i="1"/>
  <c r="M31" i="1"/>
  <c r="L32" i="1"/>
  <c r="N32" i="1" s="1"/>
  <c r="M34" i="1"/>
  <c r="M35" i="1"/>
  <c r="L36" i="1"/>
  <c r="N38" i="1"/>
  <c r="M39" i="1"/>
  <c r="L40" i="1"/>
  <c r="N42" i="1"/>
  <c r="M43" i="1"/>
  <c r="L44" i="1"/>
  <c r="Q47" i="1"/>
  <c r="L23" i="1"/>
  <c r="L27" i="1"/>
  <c r="N27" i="1" s="1"/>
  <c r="L17" i="1"/>
  <c r="N19" i="1"/>
  <c r="L21" i="1"/>
  <c r="N21" i="1" s="1"/>
  <c r="N23" i="1"/>
  <c r="L25" i="1"/>
  <c r="N25" i="1" s="1"/>
  <c r="L29" i="1"/>
  <c r="N29" i="1" s="1"/>
  <c r="L33" i="1"/>
  <c r="N33" i="1" s="1"/>
  <c r="N35" i="1"/>
  <c r="L37" i="1"/>
  <c r="N39" i="1"/>
  <c r="L41" i="1"/>
  <c r="N43" i="1"/>
  <c r="L45" i="1"/>
  <c r="L31" i="1"/>
  <c r="N31" i="1" s="1"/>
  <c r="L35" i="1"/>
  <c r="L22" i="1"/>
  <c r="N22" i="1" s="1"/>
  <c r="L26" i="1"/>
  <c r="L34" i="1"/>
  <c r="N34" i="1" s="1"/>
  <c r="L38" i="1"/>
  <c r="L42" i="1"/>
  <c r="L30" i="1" l="1"/>
  <c r="N30" i="1" s="1"/>
  <c r="N47" i="1" s="1"/>
</calcChain>
</file>

<file path=xl/sharedStrings.xml><?xml version="1.0" encoding="utf-8"?>
<sst xmlns="http://schemas.openxmlformats.org/spreadsheetml/2006/main" count="262" uniqueCount="106">
  <si>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</si>
  <si>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</si>
  <si>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</si>
  <si>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</si>
  <si>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</si>
  <si>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</si>
  <si>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</si>
  <si>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</si>
  <si>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</si>
  <si>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</si>
  <si>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</si>
  <si>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</si>
  <si>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</si>
  <si>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</si>
  <si>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</si>
  <si>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</si>
  <si>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</si>
  <si>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</si>
  <si>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</si>
  <si>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</si>
  <si>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</si>
  <si>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</si>
  <si>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</si>
  <si>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</si>
  <si>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</si>
  <si>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</si>
  <si>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</si>
  <si>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</si>
  <si>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</si>
  <si>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</si>
  <si>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</si>
  <si>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</si>
  <si>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</si>
  <si>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</si>
  <si>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</si>
  <si>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</si>
  <si>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</si>
  <si>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</si>
  <si>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</si>
  <si>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</si>
  <si>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</si>
  <si>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</si>
  <si>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</si>
  <si>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</si>
  <si>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</si>
  <si>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</si>
  <si>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</si>
  <si>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</si>
  <si>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</si>
  <si>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</si>
  <si>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</si>
  <si>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</si>
  <si>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</si>
  <si>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</si>
  <si>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</si>
  <si>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</si>
  <si>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</si>
  <si>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</si>
  <si>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</si>
  <si>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</si>
  <si>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</si>
  <si>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</si>
  <si>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</si>
  <si>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</si>
  <si>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</si>
  <si>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</si>
  <si>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</si>
  <si>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</si>
  <si>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</si>
  <si>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</si>
  <si>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</si>
  <si>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</si>
  <si>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</si>
  <si>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</si>
  <si>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</si>
  <si>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</si>
  <si>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</si>
  <si>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</si>
  <si>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</si>
  <si>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</si>
  <si>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</si>
  <si>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</si>
  <si>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</si>
  <si>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</si>
  <si>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>Iraan-Shefffield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</si>
  <si>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</si>
  <si>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</si>
  <si>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</si>
  <si>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</si>
  <si>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</si>
  <si>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</si>
  <si>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</si>
  <si>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</si>
  <si>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</si>
  <si>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</si>
  <si>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</si>
  <si>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</si>
  <si>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</si>
  <si>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</si>
  <si>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</si>
  <si>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</si>
  <si>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</si>
  <si>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</si>
  <si>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11-09-2015</t>
  </si>
  <si>
    <t>186903</t>
  </si>
  <si>
    <t>EAST PECOS SOLAR,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</si>
</sst>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80442C5E-8183-484B-A7C0-54E40A1E1667}"/>
    <cellStyle name="Hyperlink" xfId="1" builtinId="8"/>
    <cellStyle name="Normal" xfId="0" builtinId="0"/>
    <cellStyle name="Normal 5" xfId="2" xr:uid="{9C8FB679-7490-4820-A5EA-A5DBC30C6E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737E-E45E-4456-9DCD-611A8E1F50EC}">
  <sheetPr>
    <tabColor theme="6" tint="-0.249977111117893"/>
    <pageSetUpPr fitToPage="1"/>
  </sheetPr>
  <dimension ref="A1:S69"/>
  <sheetViews>
    <sheetView tabSelected="1" topLeftCell="E1" zoomScaleNormal="100" zoomScalePageLayoutView="50" workbookViewId="0">
      <selection activeCell="I9" sqref="I9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1059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2016</v>
      </c>
      <c r="I10" s="11"/>
      <c r="O10" s="2" t="s">
        <v>11</v>
      </c>
    </row>
    <row r="11" spans="1:19" x14ac:dyDescent="0.25">
      <c r="G11" s="15" t="s">
        <v>12</v>
      </c>
      <c r="H11" s="17">
        <v>2017</v>
      </c>
    </row>
    <row r="12" spans="1:19" x14ac:dyDescent="0.25">
      <c r="A12" s="18"/>
      <c r="G12" s="19" t="s">
        <v>13</v>
      </c>
      <c r="H12" s="17">
        <v>2016</v>
      </c>
      <c r="I12" s="2" t="s">
        <v>14</v>
      </c>
    </row>
    <row r="13" spans="1:19" x14ac:dyDescent="0.25">
      <c r="G13" s="19" t="s">
        <v>15</v>
      </c>
      <c r="H13" s="17">
        <v>2031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>
        <v>50700</v>
      </c>
    </row>
    <row r="19" spans="2:17" x14ac:dyDescent="0.25">
      <c r="B19" s="25" t="s">
        <v>86</v>
      </c>
      <c r="C19" s="25" t="s">
        <v>85</v>
      </c>
      <c r="D19" s="25">
        <v>2016</v>
      </c>
      <c r="E19" s="25" t="s">
        <v>36</v>
      </c>
      <c r="F19" s="26">
        <v>137263950</v>
      </c>
      <c r="G19" s="26">
        <v>0</v>
      </c>
      <c r="H19" s="26">
        <v>0</v>
      </c>
      <c r="I19" s="26">
        <v>0</v>
      </c>
      <c r="J19" s="28">
        <v>0.11</v>
      </c>
      <c r="K19" s="28">
        <v>1.06</v>
      </c>
      <c r="L19" s="26">
        <f t="shared" si="0"/>
        <v>0</v>
      </c>
      <c r="M19" s="26">
        <f t="shared" si="1"/>
        <v>0</v>
      </c>
      <c r="N19" s="26">
        <f t="shared" si="2"/>
        <v>0</v>
      </c>
      <c r="O19" s="26">
        <v>0</v>
      </c>
      <c r="P19" s="26"/>
      <c r="Q19" s="26">
        <v>50700</v>
      </c>
    </row>
    <row r="20" spans="2:17" x14ac:dyDescent="0.25">
      <c r="B20" s="25" t="s">
        <v>87</v>
      </c>
      <c r="C20" s="25" t="s">
        <v>88</v>
      </c>
      <c r="D20" s="25">
        <v>2017</v>
      </c>
      <c r="E20" s="25" t="s">
        <v>37</v>
      </c>
      <c r="F20" s="26">
        <v>161487000</v>
      </c>
      <c r="G20" s="26">
        <v>117500000</v>
      </c>
      <c r="H20" s="26">
        <v>117500000</v>
      </c>
      <c r="I20" s="26">
        <v>30000000</v>
      </c>
      <c r="J20" s="28">
        <v>0.11</v>
      </c>
      <c r="K20" s="28">
        <v>1.06</v>
      </c>
      <c r="L20" s="26">
        <f t="shared" si="0"/>
        <v>1374750.0000000002</v>
      </c>
      <c r="M20" s="26">
        <f t="shared" si="1"/>
        <v>447250</v>
      </c>
      <c r="N20" s="26">
        <f t="shared" si="2"/>
        <v>927500.00000000023</v>
      </c>
      <c r="O20" s="26">
        <v>565596</v>
      </c>
      <c r="P20" s="26"/>
      <c r="Q20" s="26">
        <v>50700</v>
      </c>
    </row>
    <row r="21" spans="2:17" x14ac:dyDescent="0.25">
      <c r="B21" s="25" t="s">
        <v>85</v>
      </c>
      <c r="C21" s="25" t="s">
        <v>89</v>
      </c>
      <c r="D21" s="25">
        <v>2018</v>
      </c>
      <c r="E21" s="25" t="s">
        <v>38</v>
      </c>
      <c r="F21" s="26">
        <v>161487000</v>
      </c>
      <c r="G21" s="26">
        <v>115200000</v>
      </c>
      <c r="H21" s="26">
        <v>115200000</v>
      </c>
      <c r="I21" s="26">
        <v>30000000</v>
      </c>
      <c r="J21" s="28">
        <v>0.11</v>
      </c>
      <c r="K21" s="28">
        <v>1.06</v>
      </c>
      <c r="L21" s="26">
        <f t="shared" si="0"/>
        <v>1347840.0000000002</v>
      </c>
      <c r="M21" s="26">
        <f t="shared" si="1"/>
        <v>444720</v>
      </c>
      <c r="N21" s="26">
        <f t="shared" si="2"/>
        <v>903120.00000000023</v>
      </c>
      <c r="O21" s="26">
        <v>81295</v>
      </c>
      <c r="P21" s="26"/>
      <c r="Q21" s="26">
        <v>50700</v>
      </c>
    </row>
    <row r="22" spans="2:17" x14ac:dyDescent="0.25">
      <c r="B22" s="25" t="s">
        <v>85</v>
      </c>
      <c r="C22" s="25" t="s">
        <v>90</v>
      </c>
      <c r="D22" s="25">
        <v>2019</v>
      </c>
      <c r="E22" s="25" t="s">
        <v>39</v>
      </c>
      <c r="F22" s="26">
        <v>161487000</v>
      </c>
      <c r="G22" s="26">
        <v>105200000</v>
      </c>
      <c r="H22" s="26">
        <v>105200000</v>
      </c>
      <c r="I22" s="26">
        <v>30000000</v>
      </c>
      <c r="J22" s="28">
        <v>0.15</v>
      </c>
      <c r="K22" s="28">
        <v>0.99</v>
      </c>
      <c r="L22" s="26">
        <f t="shared" si="0"/>
        <v>1199279.9999999998</v>
      </c>
      <c r="M22" s="26">
        <f t="shared" si="1"/>
        <v>454800</v>
      </c>
      <c r="N22" s="26">
        <f t="shared" si="2"/>
        <v>744479.99999999977</v>
      </c>
      <c r="O22" s="26">
        <v>0</v>
      </c>
      <c r="P22" s="26"/>
      <c r="Q22" s="26">
        <v>50700</v>
      </c>
    </row>
    <row r="23" spans="2:17" x14ac:dyDescent="0.25">
      <c r="B23" s="25" t="s">
        <v>85</v>
      </c>
      <c r="C23" s="25" t="s">
        <v>91</v>
      </c>
      <c r="D23" s="25">
        <v>2020</v>
      </c>
      <c r="E23" s="25" t="s">
        <v>40</v>
      </c>
      <c r="F23" s="30">
        <v>161487000</v>
      </c>
      <c r="G23" s="30">
        <v>83973240</v>
      </c>
      <c r="H23" s="30">
        <v>83973240</v>
      </c>
      <c r="I23" s="30">
        <v>30000000</v>
      </c>
      <c r="J23" s="31">
        <v>0.15</v>
      </c>
      <c r="K23" s="31">
        <v>0.97649826000000006</v>
      </c>
      <c r="L23" s="30">
        <f t="shared" si="0"/>
        <v>945957.08746562398</v>
      </c>
      <c r="M23" s="30">
        <f t="shared" si="1"/>
        <v>418909.33800000005</v>
      </c>
      <c r="N23" s="30">
        <f t="shared" si="2"/>
        <v>527047.74946562387</v>
      </c>
      <c r="O23" s="30">
        <v>29554.312450230122</v>
      </c>
      <c r="P23" s="30"/>
      <c r="Q23" s="30">
        <v>50700</v>
      </c>
    </row>
    <row r="24" spans="2:17" x14ac:dyDescent="0.25">
      <c r="B24" s="25" t="s">
        <v>85</v>
      </c>
      <c r="C24" s="25" t="s">
        <v>92</v>
      </c>
      <c r="D24" s="25">
        <v>2021</v>
      </c>
      <c r="E24" s="25" t="s">
        <v>41</v>
      </c>
      <c r="F24" s="30">
        <v>161487000</v>
      </c>
      <c r="G24" s="30">
        <v>66209669.999999993</v>
      </c>
      <c r="H24" s="30">
        <v>66209669.999999993</v>
      </c>
      <c r="I24" s="30">
        <v>30000000</v>
      </c>
      <c r="J24" s="31">
        <v>0.15</v>
      </c>
      <c r="K24" s="31">
        <v>0.97649826000000006</v>
      </c>
      <c r="L24" s="30">
        <f t="shared" si="0"/>
        <v>745850.7805017418</v>
      </c>
      <c r="M24" s="30">
        <f t="shared" si="1"/>
        <v>392263.98300000007</v>
      </c>
      <c r="N24" s="30">
        <f t="shared" si="2"/>
        <v>353586.79750174173</v>
      </c>
      <c r="O24" s="30">
        <v>0</v>
      </c>
      <c r="P24" s="30"/>
      <c r="Q24" s="30">
        <v>50700</v>
      </c>
    </row>
    <row r="25" spans="2:17" x14ac:dyDescent="0.25">
      <c r="B25" s="25" t="s">
        <v>85</v>
      </c>
      <c r="C25" s="25" t="s">
        <v>93</v>
      </c>
      <c r="D25" s="25">
        <v>2022</v>
      </c>
      <c r="E25" s="25" t="s">
        <v>42</v>
      </c>
      <c r="F25" s="30">
        <v>161487000</v>
      </c>
      <c r="G25" s="30">
        <v>54905580.000000007</v>
      </c>
      <c r="H25" s="30">
        <v>54905580.000000007</v>
      </c>
      <c r="I25" s="30">
        <v>30000000</v>
      </c>
      <c r="J25" s="31">
        <v>0.15</v>
      </c>
      <c r="K25" s="31">
        <v>0.97649826000000006</v>
      </c>
      <c r="L25" s="30">
        <f t="shared" si="0"/>
        <v>618510.40334290802</v>
      </c>
      <c r="M25" s="30">
        <f t="shared" si="1"/>
        <v>375307.84800000006</v>
      </c>
      <c r="N25" s="30">
        <f t="shared" si="2"/>
        <v>243202.55534290796</v>
      </c>
      <c r="O25" s="30">
        <v>13528.156225115061</v>
      </c>
      <c r="P25" s="30"/>
      <c r="Q25" s="30">
        <v>50700</v>
      </c>
    </row>
    <row r="26" spans="2:17" x14ac:dyDescent="0.25">
      <c r="B26" s="25" t="s">
        <v>85</v>
      </c>
      <c r="C26" s="25" t="s">
        <v>94</v>
      </c>
      <c r="D26" s="25">
        <v>2023</v>
      </c>
      <c r="E26" s="25" t="s">
        <v>43</v>
      </c>
      <c r="F26" s="30">
        <v>161487000</v>
      </c>
      <c r="G26" s="30">
        <v>41986620</v>
      </c>
      <c r="H26" s="30">
        <v>41986620</v>
      </c>
      <c r="I26" s="30">
        <v>30000000</v>
      </c>
      <c r="J26" s="31">
        <v>0.15</v>
      </c>
      <c r="K26" s="31">
        <v>0.97649826000000006</v>
      </c>
      <c r="L26" s="30">
        <f t="shared" si="0"/>
        <v>472978.54373281199</v>
      </c>
      <c r="M26" s="30">
        <f t="shared" si="1"/>
        <v>355929.40800000005</v>
      </c>
      <c r="N26" s="30">
        <f t="shared" si="2"/>
        <v>117049.13573281193</v>
      </c>
      <c r="O26" s="30">
        <v>0</v>
      </c>
      <c r="P26" s="30"/>
      <c r="Q26" s="30">
        <v>46819.654293124826</v>
      </c>
    </row>
    <row r="27" spans="2:17" x14ac:dyDescent="0.25">
      <c r="B27" s="25" t="s">
        <v>85</v>
      </c>
      <c r="C27" s="25" t="s">
        <v>95</v>
      </c>
      <c r="D27" s="25">
        <v>2024</v>
      </c>
      <c r="E27" s="25" t="s">
        <v>44</v>
      </c>
      <c r="F27" s="30">
        <v>161487000</v>
      </c>
      <c r="G27" s="30">
        <v>29067660</v>
      </c>
      <c r="H27" s="30">
        <v>29067660</v>
      </c>
      <c r="I27" s="30">
        <v>29067660</v>
      </c>
      <c r="J27" s="31">
        <v>0.15</v>
      </c>
      <c r="K27" s="31">
        <v>0.97649826000000006</v>
      </c>
      <c r="L27" s="30">
        <f t="shared" si="0"/>
        <v>327446.68412271596</v>
      </c>
      <c r="M27" s="30">
        <f t="shared" si="1"/>
        <v>327446.68412271602</v>
      </c>
      <c r="N27" s="30">
        <f>-IF(H27="","",L27-M27)</f>
        <v>5.8207660913467407E-11</v>
      </c>
      <c r="O27" s="30">
        <v>0</v>
      </c>
      <c r="P27" s="30"/>
      <c r="Q27" s="30">
        <v>54580.345706875174</v>
      </c>
    </row>
    <row r="28" spans="2:17" x14ac:dyDescent="0.25">
      <c r="B28" s="25" t="s">
        <v>85</v>
      </c>
      <c r="C28" s="25" t="s">
        <v>96</v>
      </c>
      <c r="D28" s="25">
        <v>2025</v>
      </c>
      <c r="E28" s="25" t="s">
        <v>45</v>
      </c>
      <c r="F28" s="30">
        <v>161487000</v>
      </c>
      <c r="G28" s="30">
        <v>22608180.000000004</v>
      </c>
      <c r="H28" s="30">
        <v>22608180.000000004</v>
      </c>
      <c r="I28" s="30">
        <v>22608180.000000004</v>
      </c>
      <c r="J28" s="31">
        <v>0.15</v>
      </c>
      <c r="K28" s="31">
        <v>0.97649826000000006</v>
      </c>
      <c r="L28" s="30">
        <f t="shared" si="0"/>
        <v>254680.75431766803</v>
      </c>
      <c r="M28" s="30">
        <f t="shared" si="1"/>
        <v>254680.75431766809</v>
      </c>
      <c r="N28" s="30">
        <f>-IF(H28="","",L28-M28)</f>
        <v>5.8207660913467407E-11</v>
      </c>
      <c r="O28" s="30">
        <v>0</v>
      </c>
      <c r="P28" s="30"/>
      <c r="Q28" s="30">
        <v>50700</v>
      </c>
    </row>
    <row r="29" spans="2:17" x14ac:dyDescent="0.25">
      <c r="B29" s="25" t="s">
        <v>85</v>
      </c>
      <c r="C29" s="25" t="s">
        <v>97</v>
      </c>
      <c r="D29" s="25">
        <v>2026</v>
      </c>
      <c r="E29" s="25" t="s">
        <v>46</v>
      </c>
      <c r="F29" s="30">
        <v>161487000</v>
      </c>
      <c r="G29" s="30">
        <v>21929934.600000001</v>
      </c>
      <c r="H29" s="30">
        <v>21929934.600000001</v>
      </c>
      <c r="I29" s="30">
        <v>21929934.600000001</v>
      </c>
      <c r="J29" s="31">
        <v>0.15</v>
      </c>
      <c r="K29" s="31">
        <v>0.97649826000000006</v>
      </c>
      <c r="L29" s="30">
        <f t="shared" si="0"/>
        <v>247040.33168813796</v>
      </c>
      <c r="M29" s="30">
        <f t="shared" si="1"/>
        <v>247040.33168813799</v>
      </c>
      <c r="N29" s="30">
        <f>-IF(H29="","",L29-M29)</f>
        <v>2.9103830456733704E-11</v>
      </c>
      <c r="O29" s="30">
        <v>0</v>
      </c>
      <c r="P29" s="30"/>
      <c r="Q29" s="30">
        <v>50700</v>
      </c>
    </row>
    <row r="30" spans="2:17" x14ac:dyDescent="0.25">
      <c r="B30" s="25" t="s">
        <v>85</v>
      </c>
      <c r="C30" s="25" t="s">
        <v>98</v>
      </c>
      <c r="D30" s="25">
        <v>2027</v>
      </c>
      <c r="E30" s="25" t="s">
        <v>47</v>
      </c>
      <c r="F30" s="30">
        <v>161487000</v>
      </c>
      <c r="G30" s="30">
        <v>21272036.562000003</v>
      </c>
      <c r="H30" s="30">
        <v>21272036.562000003</v>
      </c>
      <c r="I30" s="30">
        <v>21272036.562000003</v>
      </c>
      <c r="J30" s="31">
        <v>0.15</v>
      </c>
      <c r="K30" s="31">
        <v>0.97649826000000006</v>
      </c>
      <c r="L30" s="30">
        <f t="shared" si="0"/>
        <v>239629.12173749384</v>
      </c>
      <c r="M30" s="30">
        <f t="shared" si="1"/>
        <v>239629.1217374939</v>
      </c>
      <c r="N30" s="30">
        <f t="shared" si="2"/>
        <v>-5.8207660913467407E-11</v>
      </c>
      <c r="O30" s="30">
        <v>0</v>
      </c>
      <c r="P30" s="30"/>
      <c r="Q30" s="30">
        <v>50700</v>
      </c>
    </row>
    <row r="31" spans="2:17" x14ac:dyDescent="0.25">
      <c r="B31" s="25" t="s">
        <v>85</v>
      </c>
      <c r="C31" s="25" t="s">
        <v>99</v>
      </c>
      <c r="D31" s="25">
        <v>2028</v>
      </c>
      <c r="E31" s="25" t="s">
        <v>48</v>
      </c>
      <c r="F31" s="30">
        <v>161487000</v>
      </c>
      <c r="G31" s="30">
        <v>20633875.465140004</v>
      </c>
      <c r="H31" s="30">
        <v>20633875.465140004</v>
      </c>
      <c r="I31" s="30">
        <v>20633875.465140004</v>
      </c>
      <c r="J31" s="31">
        <v>0.15</v>
      </c>
      <c r="K31" s="31">
        <v>0.97649826000000006</v>
      </c>
      <c r="L31" s="30">
        <f t="shared" si="0"/>
        <v>232440.24808536904</v>
      </c>
      <c r="M31" s="30">
        <f t="shared" si="1"/>
        <v>232440.24808536906</v>
      </c>
      <c r="N31" s="30">
        <f t="shared" si="2"/>
        <v>-2.9103830456733704E-11</v>
      </c>
      <c r="O31" s="30">
        <v>0</v>
      </c>
      <c r="P31" s="30"/>
      <c r="Q31" s="30">
        <v>50700</v>
      </c>
    </row>
    <row r="32" spans="2:17" x14ac:dyDescent="0.25">
      <c r="B32" s="25" t="s">
        <v>85</v>
      </c>
      <c r="C32" s="25" t="s">
        <v>100</v>
      </c>
      <c r="D32" s="25">
        <v>2029</v>
      </c>
      <c r="E32" s="25" t="s">
        <v>49</v>
      </c>
      <c r="F32" s="30">
        <v>161487000</v>
      </c>
      <c r="G32" s="30">
        <v>20014859.201185804</v>
      </c>
      <c r="H32" s="30">
        <v>20014859.201185804</v>
      </c>
      <c r="I32" s="30">
        <v>20014859.201185804</v>
      </c>
      <c r="J32" s="31">
        <v>0.15</v>
      </c>
      <c r="K32" s="31">
        <v>0.97649826000000006</v>
      </c>
      <c r="L32" s="30">
        <f t="shared" si="0"/>
        <v>225467.04064280796</v>
      </c>
      <c r="M32" s="30">
        <f t="shared" si="1"/>
        <v>225467.04064280802</v>
      </c>
      <c r="N32" s="30">
        <f t="shared" si="2"/>
        <v>-5.8207660913467407E-11</v>
      </c>
      <c r="O32" s="30">
        <v>0</v>
      </c>
      <c r="P32" s="30"/>
      <c r="Q32" s="30">
        <v>50700</v>
      </c>
    </row>
    <row r="33" spans="2:17" x14ac:dyDescent="0.25">
      <c r="B33" s="25" t="s">
        <v>85</v>
      </c>
      <c r="C33" s="25" t="s">
        <v>101</v>
      </c>
      <c r="D33" s="25">
        <v>2030</v>
      </c>
      <c r="E33" s="25" t="s">
        <v>50</v>
      </c>
      <c r="F33" s="30">
        <v>161487000</v>
      </c>
      <c r="G33" s="30">
        <v>19414413.425150231</v>
      </c>
      <c r="H33" s="30">
        <v>19414413.425150231</v>
      </c>
      <c r="I33" s="30">
        <v>19414413.425150231</v>
      </c>
      <c r="J33" s="31">
        <v>0.15</v>
      </c>
      <c r="K33" s="31">
        <v>0.97649826000000006</v>
      </c>
      <c r="L33" s="30">
        <f t="shared" si="0"/>
        <v>218703.02942352372</v>
      </c>
      <c r="M33" s="30">
        <f t="shared" si="1"/>
        <v>218703.02942352378</v>
      </c>
      <c r="N33" s="30">
        <f t="shared" si="2"/>
        <v>-5.8207660913467407E-11</v>
      </c>
      <c r="O33" s="30">
        <v>0</v>
      </c>
      <c r="P33" s="30"/>
      <c r="Q33" s="30">
        <v>0</v>
      </c>
    </row>
    <row r="34" spans="2:17" x14ac:dyDescent="0.25">
      <c r="B34" s="25" t="s">
        <v>85</v>
      </c>
      <c r="C34" s="25" t="s">
        <v>102</v>
      </c>
      <c r="D34" s="25">
        <v>2031</v>
      </c>
      <c r="E34" s="25" t="s">
        <v>51</v>
      </c>
      <c r="F34" s="30">
        <v>161487000</v>
      </c>
      <c r="G34" s="30">
        <v>18831981.022395723</v>
      </c>
      <c r="H34" s="30">
        <v>18831981.022395723</v>
      </c>
      <c r="I34" s="30">
        <v>18831981.022395723</v>
      </c>
      <c r="J34" s="31">
        <v>0.15</v>
      </c>
      <c r="K34" s="31">
        <v>0.97649826000000006</v>
      </c>
      <c r="L34" s="30">
        <f t="shared" si="0"/>
        <v>212141.938540818</v>
      </c>
      <c r="M34" s="30">
        <f t="shared" si="1"/>
        <v>212141.93854081805</v>
      </c>
      <c r="N34" s="30">
        <f t="shared" si="2"/>
        <v>-5.8207660913467407E-11</v>
      </c>
      <c r="O34" s="30">
        <v>0</v>
      </c>
      <c r="P34" s="30"/>
      <c r="Q34" s="30">
        <v>0</v>
      </c>
    </row>
    <row r="35" spans="2:17" x14ac:dyDescent="0.25">
      <c r="B35" s="25" t="s">
        <v>85</v>
      </c>
      <c r="C35" s="25" t="s">
        <v>85</v>
      </c>
      <c r="D35" s="25">
        <v>2032</v>
      </c>
      <c r="E35" s="25" t="s">
        <v>52</v>
      </c>
      <c r="F35" s="30" t="s">
        <v>85</v>
      </c>
      <c r="G35" s="30" t="s">
        <v>85</v>
      </c>
      <c r="H35" s="30" t="s">
        <v>85</v>
      </c>
      <c r="I35" s="30" t="s">
        <v>85</v>
      </c>
      <c r="J35" s="31" t="s">
        <v>85</v>
      </c>
      <c r="K35" s="31" t="s">
        <v>85</v>
      </c>
      <c r="L35" s="30" t="str">
        <f t="shared" si="0"/>
        <v/>
      </c>
      <c r="M35" s="30" t="str">
        <f t="shared" si="1"/>
        <v/>
      </c>
      <c r="N35" s="30" t="str">
        <f t="shared" si="2"/>
        <v/>
      </c>
      <c r="O35" s="30" t="s">
        <v>85</v>
      </c>
      <c r="P35" s="30"/>
      <c r="Q35" s="30" t="s">
        <v>85</v>
      </c>
    </row>
    <row r="36" spans="2:17" x14ac:dyDescent="0.25">
      <c r="B36" s="25" t="s">
        <v>85</v>
      </c>
      <c r="C36" s="25" t="s">
        <v>85</v>
      </c>
      <c r="D36" s="25">
        <v>2033</v>
      </c>
      <c r="E36" s="25" t="s">
        <v>53</v>
      </c>
      <c r="F36" s="30" t="s">
        <v>85</v>
      </c>
      <c r="G36" s="30" t="s">
        <v>85</v>
      </c>
      <c r="H36" s="30" t="s">
        <v>85</v>
      </c>
      <c r="I36" s="30" t="s">
        <v>85</v>
      </c>
      <c r="J36" s="31" t="s">
        <v>85</v>
      </c>
      <c r="K36" s="31" t="s">
        <v>85</v>
      </c>
      <c r="L36" s="30" t="str">
        <f t="shared" si="0"/>
        <v/>
      </c>
      <c r="M36" s="30" t="str">
        <f t="shared" si="1"/>
        <v/>
      </c>
      <c r="N36" s="30" t="str">
        <f t="shared" si="2"/>
        <v/>
      </c>
      <c r="O36" s="30" t="s">
        <v>85</v>
      </c>
      <c r="P36" s="30"/>
      <c r="Q36" s="30" t="s">
        <v>85</v>
      </c>
    </row>
    <row r="37" spans="2:17" x14ac:dyDescent="0.25">
      <c r="B37" s="25" t="s">
        <v>85</v>
      </c>
      <c r="C37" s="25" t="s">
        <v>85</v>
      </c>
      <c r="D37" s="25">
        <v>2034</v>
      </c>
      <c r="E37" s="25" t="s">
        <v>54</v>
      </c>
      <c r="F37" s="30" t="s">
        <v>85</v>
      </c>
      <c r="G37" s="30" t="s">
        <v>85</v>
      </c>
      <c r="H37" s="30" t="s">
        <v>85</v>
      </c>
      <c r="I37" s="30" t="s">
        <v>85</v>
      </c>
      <c r="J37" s="31" t="s">
        <v>85</v>
      </c>
      <c r="K37" s="31" t="s">
        <v>85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85</v>
      </c>
      <c r="P37" s="30"/>
      <c r="Q37" s="30" t="s">
        <v>85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161487000</v>
      </c>
      <c r="G47" s="33"/>
      <c r="H47" s="33"/>
      <c r="I47" s="33"/>
      <c r="J47" s="33"/>
      <c r="K47" s="33"/>
      <c r="L47" s="33"/>
      <c r="M47" s="33"/>
      <c r="N47" s="34">
        <f>SUM(N16:N45)</f>
        <v>3815986.2380430857</v>
      </c>
      <c r="O47" s="34">
        <f t="shared" ref="O47:Q47" si="3">SUM(O16:O45)</f>
        <v>689973.46867534518</v>
      </c>
      <c r="P47" s="34">
        <f t="shared" si="3"/>
        <v>0</v>
      </c>
      <c r="Q47" s="34">
        <f t="shared" si="3"/>
        <v>760500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2104B39F-AF2B-4A6D-A7E7-7A736A1DBE11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Samantha Lifshen</cp:lastModifiedBy>
  <dcterms:created xsi:type="dcterms:W3CDTF">2020-08-04T19:10:26Z</dcterms:created>
  <dcterms:modified xsi:type="dcterms:W3CDTF">2020-08-04T19:12:58Z</dcterms:modified>
</cp:coreProperties>
</file>