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F28B15AD-13A5-4430-BC0A-AA657AEC61F0}" xr6:coauthVersionLast="45" xr6:coauthVersionMax="45" xr10:uidLastSave="{00000000-0000-0000-0000-000000000000}"/>
  <bookViews>
    <workbookView xWindow="-90" yWindow="-90" windowWidth="19380" windowHeight="10380" xr2:uid="{17A7679D-EB83-4A3D-A756-CC20E2D80C2A}"/>
  </bookViews>
  <sheets>
    <sheet name="4D-CDR-2020" sheetId="2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2" l="1"/>
  <c r="N45" i="2"/>
  <c r="L45" i="2"/>
  <c r="M45" i="2"/>
  <c r="M42" i="2"/>
  <c r="L42" i="2"/>
  <c r="N40" i="2"/>
  <c r="M40" i="2"/>
  <c r="L40" i="2"/>
  <c r="L39" i="2"/>
  <c r="N38" i="2"/>
  <c r="N37" i="2"/>
  <c r="M37" i="2"/>
  <c r="L37" i="2"/>
  <c r="M34" i="2"/>
  <c r="L34" i="2"/>
  <c r="M26" i="2"/>
  <c r="L26" i="2"/>
  <c r="M16" i="2"/>
  <c r="L16" i="2"/>
  <c r="N16" i="2"/>
  <c r="F47" i="2"/>
  <c r="M24" i="2" l="1"/>
  <c r="L24" i="2"/>
  <c r="N24" i="2" s="1"/>
  <c r="M21" i="2"/>
  <c r="L21" i="2"/>
  <c r="M32" i="2"/>
  <c r="L32" i="2"/>
  <c r="N32" i="2" s="1"/>
  <c r="L20" i="2"/>
  <c r="L22" i="2"/>
  <c r="M23" i="2"/>
  <c r="N26" i="2"/>
  <c r="L28" i="2"/>
  <c r="L30" i="2"/>
  <c r="N34" i="2"/>
  <c r="L36" i="2"/>
  <c r="M39" i="2"/>
  <c r="N42" i="2"/>
  <c r="L44" i="2"/>
  <c r="L17" i="2"/>
  <c r="M20" i="2"/>
  <c r="L25" i="2"/>
  <c r="M28" i="2"/>
  <c r="L33" i="2"/>
  <c r="M36" i="2"/>
  <c r="N39" i="2"/>
  <c r="L41" i="2"/>
  <c r="M44" i="2"/>
  <c r="M17" i="2"/>
  <c r="M33" i="2"/>
  <c r="N36" i="2"/>
  <c r="L38" i="2"/>
  <c r="M41" i="2"/>
  <c r="N44" i="2"/>
  <c r="M25" i="2"/>
  <c r="N17" i="2"/>
  <c r="L19" i="2"/>
  <c r="M22" i="2"/>
  <c r="L27" i="2"/>
  <c r="L35" i="2"/>
  <c r="O47" i="2"/>
  <c r="M38" i="2"/>
  <c r="N41" i="2"/>
  <c r="L43" i="2"/>
  <c r="M27" i="2"/>
  <c r="M35" i="2"/>
  <c r="M43" i="2"/>
  <c r="M19" i="2"/>
  <c r="N27" i="2"/>
  <c r="L31" i="2"/>
  <c r="N35" i="2"/>
  <c r="N43" i="2"/>
  <c r="L23" i="2"/>
  <c r="N23" i="2" s="1"/>
  <c r="N19" i="2" l="1"/>
  <c r="N28" i="2"/>
  <c r="N33" i="2"/>
  <c r="N25" i="2"/>
  <c r="N20" i="2"/>
  <c r="N22" i="2"/>
  <c r="M30" i="2"/>
  <c r="N30" i="2" s="1"/>
  <c r="M31" i="2"/>
  <c r="N31" i="2" s="1"/>
  <c r="N21" i="2"/>
  <c r="M29" i="2"/>
  <c r="L29" i="2"/>
  <c r="N29" i="2" s="1"/>
  <c r="Q47" i="2"/>
  <c r="N47" i="2" l="1"/>
</calcChain>
</file>

<file path=xl/sharedStrings.xml><?xml version="1.0" encoding="utf-8"?>
<sst xmlns="http://schemas.openxmlformats.org/spreadsheetml/2006/main" count="255" uniqueCount="106">
  <si>
    <t>Paint Creek ISD</t>
  </si>
  <si>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</si>
  <si>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</si>
  <si>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</si>
  <si>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</si>
  <si>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</si>
  <si>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</si>
  <si>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</si>
  <si>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</si>
  <si>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</si>
  <si>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</si>
  <si>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</si>
  <si>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</si>
  <si>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</si>
  <si>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</si>
  <si>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</si>
  <si>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</si>
  <si>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</si>
  <si>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</si>
  <si>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</si>
  <si>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</si>
  <si>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</si>
  <si>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</si>
  <si>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</si>
  <si>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</si>
  <si>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</si>
  <si>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</si>
  <si>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</si>
  <si>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</si>
  <si>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</si>
  <si>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</si>
  <si>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</si>
  <si>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</si>
  <si>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</si>
  <si>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</si>
  <si>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</si>
  <si>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</si>
  <si>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</si>
  <si>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</si>
  <si>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</si>
  <si>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</si>
  <si>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</si>
  <si>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</si>
  <si>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</si>
  <si>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</si>
  <si>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</si>
  <si>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</si>
  <si>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</si>
  <si>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</si>
  <si>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</si>
  <si>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</si>
  <si>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</si>
  <si>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</si>
  <si>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</si>
  <si>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</si>
  <si>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</si>
  <si>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</si>
  <si>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</si>
  <si>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</si>
  <si>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</si>
  <si>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</si>
  <si>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</si>
  <si>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</si>
  <si>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</si>
  <si>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</si>
  <si>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</si>
  <si>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</si>
  <si>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</si>
  <si>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</si>
  <si>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</si>
  <si>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</si>
  <si>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</si>
  <si>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</si>
  <si>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</si>
  <si>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</si>
  <si>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</si>
  <si>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</si>
  <si>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</si>
  <si>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</si>
  <si>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</si>
  <si>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</si>
  <si>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</si>
  <si>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</si>
  <si>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</si>
  <si>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</si>
  <si>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</si>
  <si>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</si>
  <si>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</si>
  <si>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</si>
  <si>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</si>
  <si>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</si>
  <si>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</si>
  <si>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</si>
  <si>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</si>
  <si>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</si>
  <si>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</si>
  <si>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</si>
  <si>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</si>
  <si>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</si>
  <si>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</si>
  <si>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</si>
  <si>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</si>
  <si>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</si>
  <si>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10-19-2015</t>
  </si>
  <si>
    <t>104907</t>
  </si>
  <si>
    <t>CED Alamo 7,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</si>
</sst>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7" formatCode="0.000"/>
    <numFmt numFmtId="168" formatCode="&quot;$&quot;#,##0.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2"/>
    <xf numFmtId="0" fontId="5" fillId="0" borderId="0" xfId="2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2" applyFont="1"/>
    <xf numFmtId="0" fontId="10" fillId="0" borderId="0" xfId="2" applyFont="1"/>
    <xf numFmtId="0" fontId="11" fillId="0" borderId="0" xfId="2" applyFont="1"/>
    <xf numFmtId="0" fontId="5" fillId="0" borderId="1" xfId="2" applyBorder="1" applyAlignment="1">
      <alignment horizontal="right"/>
    </xf>
    <xf numFmtId="164" fontId="5" fillId="0" borderId="2" xfId="2" applyNumberFormat="1" applyBorder="1" applyAlignment="1">
      <alignment horizontal="center"/>
    </xf>
    <xf numFmtId="0" fontId="5" fillId="0" borderId="3" xfId="2" applyBorder="1"/>
    <xf numFmtId="0" fontId="5" fillId="0" borderId="0" xfId="2" applyAlignment="1">
      <alignment horizontal="center" wrapText="1"/>
    </xf>
    <xf numFmtId="0" fontId="12" fillId="0" borderId="1" xfId="2" applyFont="1" applyBorder="1" applyAlignment="1">
      <alignment horizontal="right"/>
    </xf>
    <xf numFmtId="49" fontId="5" fillId="0" borderId="0" xfId="2" applyNumberFormat="1"/>
    <xf numFmtId="0" fontId="5" fillId="0" borderId="0" xfId="2" applyAlignment="1">
      <alignment horizontal="right"/>
    </xf>
    <xf numFmtId="165" fontId="5" fillId="0" borderId="0" xfId="2" applyNumberFormat="1"/>
    <xf numFmtId="1" fontId="5" fillId="0" borderId="0" xfId="2" applyNumberFormat="1"/>
    <xf numFmtId="0" fontId="5" fillId="0" borderId="0" xfId="2" applyAlignment="1">
      <alignment horizontal="left"/>
    </xf>
    <xf numFmtId="0" fontId="12" fillId="0" borderId="4" xfId="2" applyFont="1" applyBorder="1" applyAlignment="1">
      <alignment horizontal="right"/>
    </xf>
    <xf numFmtId="0" fontId="5" fillId="0" borderId="0" xfId="2" applyAlignment="1">
      <alignment horizontal="center" vertical="center"/>
    </xf>
    <xf numFmtId="0" fontId="5" fillId="0" borderId="2" xfId="2" applyBorder="1" applyAlignment="1">
      <alignment horizontal="center" vertical="center" wrapText="1"/>
    </xf>
    <xf numFmtId="0" fontId="5" fillId="0" borderId="2" xfId="2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0" borderId="2" xfId="2" applyBorder="1" applyAlignment="1">
      <alignment horizontal="center"/>
    </xf>
    <xf numFmtId="165" fontId="5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7" fontId="5" fillId="2" borderId="2" xfId="2" applyNumberFormat="1" applyFill="1" applyBorder="1" applyAlignment="1">
      <alignment horizontal="right"/>
    </xf>
    <xf numFmtId="0" fontId="5" fillId="2" borderId="2" xfId="2" applyFill="1" applyBorder="1" applyAlignment="1">
      <alignment horizontal="right"/>
    </xf>
    <xf numFmtId="165" fontId="5" fillId="3" borderId="2" xfId="2" applyNumberFormat="1" applyFill="1" applyBorder="1" applyAlignment="1">
      <alignment horizontal="right"/>
    </xf>
    <xf numFmtId="167" fontId="5" fillId="3" borderId="2" xfId="2" applyNumberFormat="1" applyFill="1" applyBorder="1" applyAlignment="1">
      <alignment horizontal="right"/>
    </xf>
    <xf numFmtId="168" fontId="5" fillId="3" borderId="2" xfId="2" applyNumberFormat="1" applyFill="1" applyBorder="1" applyAlignment="1">
      <alignment horizontal="right"/>
    </xf>
    <xf numFmtId="0" fontId="5" fillId="0" borderId="2" xfId="2" applyBorder="1"/>
    <xf numFmtId="165" fontId="5" fillId="0" borderId="2" xfId="2" applyNumberFormat="1" applyBorder="1"/>
    <xf numFmtId="165" fontId="5" fillId="0" borderId="2" xfId="2" applyNumberFormat="1" applyBorder="1" applyAlignment="1">
      <alignment horizontal="center"/>
    </xf>
    <xf numFmtId="0" fontId="5" fillId="0" borderId="5" xfId="2" applyBorder="1" applyAlignment="1">
      <alignment horizontal="left"/>
    </xf>
    <xf numFmtId="0" fontId="5" fillId="0" borderId="5" xfId="2" applyBorder="1"/>
    <xf numFmtId="0" fontId="12" fillId="2" borderId="2" xfId="2" applyFont="1" applyFill="1" applyBorder="1" applyAlignment="1">
      <alignment horizontal="left"/>
    </xf>
    <xf numFmtId="0" fontId="5" fillId="2" borderId="0" xfId="2" applyFill="1"/>
    <xf numFmtId="0" fontId="12" fillId="0" borderId="0" xfId="2" applyFont="1" applyAlignment="1">
      <alignment horizontal="right"/>
    </xf>
    <xf numFmtId="0" fontId="12" fillId="3" borderId="2" xfId="2" applyFont="1" applyFill="1" applyBorder="1" applyAlignment="1">
      <alignment horizontal="left"/>
    </xf>
    <xf numFmtId="0" fontId="5" fillId="3" borderId="0" xfId="2" applyFill="1"/>
    <xf numFmtId="0" fontId="12" fillId="0" borderId="0" xfId="2" applyFont="1" applyAlignment="1">
      <alignment horizontal="left"/>
    </xf>
    <xf numFmtId="0" fontId="3" fillId="0" borderId="6" xfId="1" applyBorder="1" applyAlignment="1">
      <alignment horizontal="left"/>
    </xf>
    <xf numFmtId="49" fontId="1" fillId="0" borderId="0" xfId="2" applyNumberFormat="1" applyFont="1"/>
  </cellXfs>
  <cellStyles count="5">
    <cellStyle name="Comma 4" xfId="4" xr:uid="{AD93D5D0-4E82-43B6-AC33-5CFF377C0FB9}"/>
    <cellStyle name="Currency 3" xfId="3" xr:uid="{FA947A5B-0D3A-4C88-9B80-09F752D7DD0C}"/>
    <cellStyle name="Hyperlink" xfId="1" builtinId="8"/>
    <cellStyle name="Normal" xfId="0" builtinId="0"/>
    <cellStyle name="Normal 5" xfId="2" xr:uid="{F28D715C-2867-4025-967B-1EEB293208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0D13-AD11-4DC7-AF6B-BB10D4BBF586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H8" sqref="H8"/>
    </sheetView>
  </sheetViews>
  <sheetFormatPr defaultColWidth="10.64453125" defaultRowHeight="14.75" x14ac:dyDescent="0.75"/>
  <cols>
    <col min="1" max="1" width="39.64453125" style="2" customWidth="1"/>
    <col min="2" max="2" width="13.8203125" style="2" customWidth="1"/>
    <col min="3" max="3" width="20" style="3" customWidth="1"/>
    <col min="4" max="4" width="10.64453125" style="2"/>
    <col min="5" max="5" width="15.17578125" style="3" customWidth="1"/>
    <col min="6" max="6" width="20" style="2" customWidth="1"/>
    <col min="7" max="7" width="19.8203125" style="2" customWidth="1"/>
    <col min="8" max="8" width="25.64453125" style="2" customWidth="1"/>
    <col min="9" max="9" width="18.3515625" style="2" customWidth="1"/>
    <col min="10" max="10" width="14.3515625" style="2" customWidth="1"/>
    <col min="11" max="11" width="10.64453125" style="2"/>
    <col min="12" max="12" width="18.3515625" style="2" customWidth="1"/>
    <col min="13" max="13" width="14.3515625" style="2" customWidth="1"/>
    <col min="14" max="14" width="15.8203125" style="2" customWidth="1"/>
    <col min="15" max="15" width="13.64453125" style="2" customWidth="1"/>
    <col min="16" max="16" width="15.64453125" style="2" customWidth="1"/>
    <col min="17" max="17" width="17.8203125" style="2" customWidth="1"/>
    <col min="18" max="18" width="10.64453125" style="2"/>
    <col min="19" max="19" width="29.64453125" style="2" customWidth="1"/>
    <col min="20" max="16384" width="10.64453125" style="2"/>
  </cols>
  <sheetData>
    <row r="1" spans="1:19" x14ac:dyDescent="0.75">
      <c r="A1" s="1" t="s">
        <v>1</v>
      </c>
      <c r="N1"/>
      <c r="O1"/>
      <c r="P1" s="4" t="s">
        <v>2</v>
      </c>
      <c r="Q1" t="s">
        <v>104</v>
      </c>
    </row>
    <row r="2" spans="1:19" ht="18.5" x14ac:dyDescent="0.9">
      <c r="G2" s="5" t="s">
        <v>3</v>
      </c>
    </row>
    <row r="3" spans="1:19" ht="16" x14ac:dyDescent="0.8">
      <c r="G3" s="3" t="s">
        <v>4</v>
      </c>
      <c r="I3" s="6"/>
      <c r="N3" s="7"/>
      <c r="O3" s="8"/>
      <c r="P3" s="8"/>
    </row>
    <row r="4" spans="1:19" x14ac:dyDescent="0.75">
      <c r="G4" s="9" t="s">
        <v>5</v>
      </c>
      <c r="H4" s="10">
        <v>1056</v>
      </c>
      <c r="I4" s="11"/>
      <c r="J4" s="12"/>
    </row>
    <row r="5" spans="1:19" x14ac:dyDescent="0.75">
      <c r="G5" s="13" t="s">
        <v>6</v>
      </c>
      <c r="H5" s="14" t="s">
        <v>84</v>
      </c>
    </row>
    <row r="6" spans="1:19" x14ac:dyDescent="0.75">
      <c r="G6" s="15" t="s">
        <v>7</v>
      </c>
      <c r="H6" s="14" t="s">
        <v>0</v>
      </c>
    </row>
    <row r="7" spans="1:19" x14ac:dyDescent="0.75">
      <c r="G7" s="15" t="s">
        <v>8</v>
      </c>
      <c r="H7" s="45" t="s">
        <v>105</v>
      </c>
    </row>
    <row r="8" spans="1:19" x14ac:dyDescent="0.75">
      <c r="G8" s="15" t="s">
        <v>9</v>
      </c>
      <c r="H8" s="16">
        <v>20000000</v>
      </c>
    </row>
    <row r="9" spans="1:19" x14ac:dyDescent="0.75">
      <c r="G9" s="15" t="s">
        <v>10</v>
      </c>
      <c r="H9" s="14" t="s">
        <v>103</v>
      </c>
      <c r="I9" s="11"/>
    </row>
    <row r="10" spans="1:19" x14ac:dyDescent="0.75">
      <c r="G10" s="15" t="s">
        <v>11</v>
      </c>
      <c r="H10" s="17">
        <v>2016</v>
      </c>
      <c r="I10" s="11"/>
      <c r="O10" s="2" t="s">
        <v>12</v>
      </c>
    </row>
    <row r="11" spans="1:19" x14ac:dyDescent="0.75">
      <c r="G11" s="15" t="s">
        <v>13</v>
      </c>
      <c r="H11" s="17">
        <v>2017</v>
      </c>
    </row>
    <row r="12" spans="1:19" x14ac:dyDescent="0.75">
      <c r="A12" s="18"/>
      <c r="G12" s="19" t="s">
        <v>14</v>
      </c>
      <c r="H12" s="17">
        <v>2015</v>
      </c>
      <c r="I12" s="2" t="s">
        <v>15</v>
      </c>
    </row>
    <row r="13" spans="1:19" x14ac:dyDescent="0.75">
      <c r="G13" s="19" t="s">
        <v>16</v>
      </c>
      <c r="H13" s="17">
        <v>2031</v>
      </c>
      <c r="I13" s="2" t="s">
        <v>17</v>
      </c>
    </row>
    <row r="15" spans="1:19" s="20" customFormat="1" ht="83.25" customHeight="1" x14ac:dyDescent="0.5">
      <c r="B15" s="21" t="s">
        <v>18</v>
      </c>
      <c r="C15" s="21" t="s">
        <v>19</v>
      </c>
      <c r="D15" s="22" t="s">
        <v>20</v>
      </c>
      <c r="E15" s="21" t="s">
        <v>21</v>
      </c>
      <c r="F15" s="21" t="s">
        <v>22</v>
      </c>
      <c r="G15" s="21" t="s">
        <v>23</v>
      </c>
      <c r="H15" s="23" t="s">
        <v>24</v>
      </c>
      <c r="I15" s="23" t="s">
        <v>25</v>
      </c>
      <c r="J15" s="21" t="s">
        <v>26</v>
      </c>
      <c r="K15" s="21" t="s">
        <v>27</v>
      </c>
      <c r="L15" s="21" t="s">
        <v>28</v>
      </c>
      <c r="M15" s="21" t="s">
        <v>29</v>
      </c>
      <c r="N15" s="21" t="s">
        <v>30</v>
      </c>
      <c r="O15" s="21" t="s">
        <v>31</v>
      </c>
      <c r="P15" s="21" t="s">
        <v>32</v>
      </c>
      <c r="Q15" s="21" t="s">
        <v>33</v>
      </c>
      <c r="S15" s="24"/>
    </row>
    <row r="16" spans="1:19" x14ac:dyDescent="0.75">
      <c r="B16" s="25" t="s">
        <v>85</v>
      </c>
      <c r="C16" s="25" t="s">
        <v>85</v>
      </c>
      <c r="D16" s="25">
        <v>2013</v>
      </c>
      <c r="E16" s="25" t="s">
        <v>34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75">
      <c r="B17" s="25" t="s">
        <v>85</v>
      </c>
      <c r="C17" s="25" t="s">
        <v>85</v>
      </c>
      <c r="D17" s="25">
        <v>2014</v>
      </c>
      <c r="E17" s="25" t="s">
        <v>35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75">
      <c r="B18" s="25" t="s">
        <v>85</v>
      </c>
      <c r="C18" s="25" t="s">
        <v>85</v>
      </c>
      <c r="D18" s="25">
        <v>2015</v>
      </c>
      <c r="E18" s="25" t="s">
        <v>36</v>
      </c>
      <c r="F18" s="26">
        <v>169729000</v>
      </c>
      <c r="G18" s="26">
        <v>0</v>
      </c>
      <c r="H18" s="26">
        <v>0</v>
      </c>
      <c r="I18" s="26">
        <v>0</v>
      </c>
      <c r="J18" s="28">
        <v>0</v>
      </c>
      <c r="K18" s="28">
        <v>1.17</v>
      </c>
      <c r="L18" s="26">
        <v>0</v>
      </c>
      <c r="M18" s="26">
        <v>0</v>
      </c>
      <c r="N18" s="26">
        <v>0</v>
      </c>
      <c r="O18" s="26">
        <v>0</v>
      </c>
      <c r="P18" s="26"/>
      <c r="Q18" s="26">
        <v>50000</v>
      </c>
    </row>
    <row r="19" spans="2:17" x14ac:dyDescent="0.75">
      <c r="B19" s="25" t="s">
        <v>86</v>
      </c>
      <c r="C19" s="25" t="s">
        <v>85</v>
      </c>
      <c r="D19" s="25">
        <v>2016</v>
      </c>
      <c r="E19" s="25" t="s">
        <v>37</v>
      </c>
      <c r="F19" s="26">
        <v>169729000</v>
      </c>
      <c r="G19" s="26">
        <v>75869850</v>
      </c>
      <c r="H19" s="26">
        <v>75869850</v>
      </c>
      <c r="I19" s="26">
        <v>75869850</v>
      </c>
      <c r="J19" s="28">
        <v>0</v>
      </c>
      <c r="K19" s="28">
        <v>1.0424</v>
      </c>
      <c r="L19" s="26">
        <f t="shared" si="0"/>
        <v>790867.31639999989</v>
      </c>
      <c r="M19" s="26">
        <f t="shared" si="1"/>
        <v>790867.31639999989</v>
      </c>
      <c r="N19" s="26">
        <f t="shared" si="2"/>
        <v>0</v>
      </c>
      <c r="O19" s="26">
        <v>0</v>
      </c>
      <c r="P19" s="26"/>
      <c r="Q19" s="26">
        <v>50000</v>
      </c>
    </row>
    <row r="20" spans="2:17" x14ac:dyDescent="0.75">
      <c r="B20" s="25" t="s">
        <v>87</v>
      </c>
      <c r="C20" s="25" t="s">
        <v>88</v>
      </c>
      <c r="D20" s="25">
        <v>2017</v>
      </c>
      <c r="E20" s="25" t="s">
        <v>38</v>
      </c>
      <c r="F20" s="26">
        <v>169729000</v>
      </c>
      <c r="G20" s="26">
        <v>169729000</v>
      </c>
      <c r="H20" s="26">
        <v>169729000</v>
      </c>
      <c r="I20" s="26">
        <v>20000000</v>
      </c>
      <c r="J20" s="28">
        <v>0.22</v>
      </c>
      <c r="K20" s="28">
        <v>1.04</v>
      </c>
      <c r="L20" s="26">
        <f t="shared" si="0"/>
        <v>2138585.4</v>
      </c>
      <c r="M20" s="26">
        <f t="shared" si="1"/>
        <v>581403.80000000005</v>
      </c>
      <c r="N20" s="26">
        <f t="shared" si="2"/>
        <v>1557181.5999999999</v>
      </c>
      <c r="O20" s="26">
        <v>1144831</v>
      </c>
      <c r="P20" s="26"/>
      <c r="Q20" s="26">
        <v>50000</v>
      </c>
    </row>
    <row r="21" spans="2:17" x14ac:dyDescent="0.75">
      <c r="B21" s="25" t="s">
        <v>85</v>
      </c>
      <c r="C21" s="25" t="s">
        <v>89</v>
      </c>
      <c r="D21" s="25">
        <v>2018</v>
      </c>
      <c r="E21" s="25" t="s">
        <v>39</v>
      </c>
      <c r="F21" s="26">
        <v>169729000</v>
      </c>
      <c r="G21" s="26">
        <v>152755100</v>
      </c>
      <c r="H21" s="26">
        <v>152755100</v>
      </c>
      <c r="I21" s="26">
        <v>20000000</v>
      </c>
      <c r="J21" s="28">
        <v>0.22</v>
      </c>
      <c r="K21" s="28">
        <v>1.04</v>
      </c>
      <c r="L21" s="26">
        <f t="shared" si="0"/>
        <v>1924714.26</v>
      </c>
      <c r="M21" s="26">
        <f t="shared" si="1"/>
        <v>544061.22</v>
      </c>
      <c r="N21" s="26">
        <f t="shared" si="2"/>
        <v>1380653.04</v>
      </c>
      <c r="O21" s="26">
        <v>82506</v>
      </c>
      <c r="P21" s="26"/>
      <c r="Q21" s="26">
        <v>50000</v>
      </c>
    </row>
    <row r="22" spans="2:17" x14ac:dyDescent="0.75">
      <c r="B22" s="25" t="s">
        <v>85</v>
      </c>
      <c r="C22" s="25" t="s">
        <v>90</v>
      </c>
      <c r="D22" s="25">
        <v>2019</v>
      </c>
      <c r="E22" s="25" t="s">
        <v>40</v>
      </c>
      <c r="F22" s="26">
        <v>169729000</v>
      </c>
      <c r="G22" s="26">
        <v>110117920</v>
      </c>
      <c r="H22" s="26">
        <v>110117920</v>
      </c>
      <c r="I22" s="26">
        <v>20000000</v>
      </c>
      <c r="J22" s="28">
        <v>0.22</v>
      </c>
      <c r="K22" s="28">
        <v>0.97</v>
      </c>
      <c r="L22" s="26">
        <f t="shared" si="0"/>
        <v>1310403.2479999999</v>
      </c>
      <c r="M22" s="26">
        <f t="shared" si="1"/>
        <v>436259.424</v>
      </c>
      <c r="N22" s="26">
        <f t="shared" si="2"/>
        <v>874143.82399999991</v>
      </c>
      <c r="O22" s="26">
        <v>0</v>
      </c>
      <c r="P22" s="26"/>
      <c r="Q22" s="26">
        <v>50000</v>
      </c>
    </row>
    <row r="23" spans="2:17" x14ac:dyDescent="0.75">
      <c r="B23" s="25" t="s">
        <v>85</v>
      </c>
      <c r="C23" s="25" t="s">
        <v>91</v>
      </c>
      <c r="D23" s="25">
        <v>2020</v>
      </c>
      <c r="E23" s="25" t="s">
        <v>41</v>
      </c>
      <c r="F23" s="30">
        <v>169729000</v>
      </c>
      <c r="G23" s="30">
        <v>102409665.60000001</v>
      </c>
      <c r="H23" s="30">
        <v>102409665.60000001</v>
      </c>
      <c r="I23" s="30">
        <v>20000000</v>
      </c>
      <c r="J23" s="31">
        <v>0.22</v>
      </c>
      <c r="K23" s="31">
        <v>0.95649826000000004</v>
      </c>
      <c r="L23" s="30">
        <f t="shared" si="0"/>
        <v>1204847.9338558186</v>
      </c>
      <c r="M23" s="30">
        <f t="shared" si="1"/>
        <v>416600.91632000008</v>
      </c>
      <c r="N23" s="30">
        <f t="shared" si="2"/>
        <v>788247.01753581851</v>
      </c>
      <c r="O23" s="30">
        <v>0</v>
      </c>
      <c r="P23" s="30"/>
      <c r="Q23" s="30">
        <v>50000</v>
      </c>
    </row>
    <row r="24" spans="2:17" x14ac:dyDescent="0.75">
      <c r="B24" s="25" t="s">
        <v>85</v>
      </c>
      <c r="C24" s="25" t="s">
        <v>92</v>
      </c>
      <c r="D24" s="25">
        <v>2021</v>
      </c>
      <c r="E24" s="25" t="s">
        <v>42</v>
      </c>
      <c r="F24" s="30">
        <v>169729000</v>
      </c>
      <c r="G24" s="30">
        <v>95240989.008000016</v>
      </c>
      <c r="H24" s="30">
        <v>95240989.008000016</v>
      </c>
      <c r="I24" s="30">
        <v>20000000</v>
      </c>
      <c r="J24" s="31">
        <v>0.22</v>
      </c>
      <c r="K24" s="31">
        <v>0.95649826000000004</v>
      </c>
      <c r="L24" s="30">
        <f t="shared" si="0"/>
        <v>1120508.5784859115</v>
      </c>
      <c r="M24" s="30">
        <f t="shared" si="1"/>
        <v>400829.82781760005</v>
      </c>
      <c r="N24" s="30">
        <f t="shared" si="2"/>
        <v>719678.75066831149</v>
      </c>
      <c r="O24" s="30">
        <v>0</v>
      </c>
      <c r="P24" s="30"/>
      <c r="Q24" s="30">
        <v>50000</v>
      </c>
    </row>
    <row r="25" spans="2:17" x14ac:dyDescent="0.75">
      <c r="B25" s="25" t="s">
        <v>85</v>
      </c>
      <c r="C25" s="25" t="s">
        <v>93</v>
      </c>
      <c r="D25" s="25">
        <v>2022</v>
      </c>
      <c r="E25" s="25" t="s">
        <v>43</v>
      </c>
      <c r="F25" s="30">
        <v>169729000</v>
      </c>
      <c r="G25" s="30">
        <v>88574119.777440026</v>
      </c>
      <c r="H25" s="30">
        <v>88574119.777440026</v>
      </c>
      <c r="I25" s="30">
        <v>20000000</v>
      </c>
      <c r="J25" s="31">
        <v>0.22</v>
      </c>
      <c r="K25" s="31">
        <v>0.95649826000000004</v>
      </c>
      <c r="L25" s="30">
        <f t="shared" si="0"/>
        <v>1042072.9779918977</v>
      </c>
      <c r="M25" s="30">
        <f t="shared" si="1"/>
        <v>386162.71551036811</v>
      </c>
      <c r="N25" s="30">
        <f t="shared" si="2"/>
        <v>655910.26248152961</v>
      </c>
      <c r="O25" s="30">
        <v>0</v>
      </c>
      <c r="P25" s="30"/>
      <c r="Q25" s="30">
        <v>50000</v>
      </c>
    </row>
    <row r="26" spans="2:17" x14ac:dyDescent="0.75">
      <c r="B26" s="25" t="s">
        <v>85</v>
      </c>
      <c r="C26" s="25" t="s">
        <v>94</v>
      </c>
      <c r="D26" s="25">
        <v>2023</v>
      </c>
      <c r="E26" s="25" t="s">
        <v>44</v>
      </c>
      <c r="F26" s="30">
        <v>169729000</v>
      </c>
      <c r="G26" s="30">
        <v>82373931.393019229</v>
      </c>
      <c r="H26" s="30">
        <v>82373931.393019229</v>
      </c>
      <c r="I26" s="30">
        <v>20000000</v>
      </c>
      <c r="J26" s="31">
        <v>0.22</v>
      </c>
      <c r="K26" s="31">
        <v>0.95649826000000004</v>
      </c>
      <c r="L26" s="30">
        <f t="shared" si="0"/>
        <v>969127.869532465</v>
      </c>
      <c r="M26" s="30">
        <f t="shared" si="1"/>
        <v>372522.30106464232</v>
      </c>
      <c r="N26" s="30">
        <f t="shared" si="2"/>
        <v>596605.56846782262</v>
      </c>
      <c r="O26" s="30">
        <v>0</v>
      </c>
      <c r="P26" s="30"/>
      <c r="Q26" s="30">
        <v>50000</v>
      </c>
    </row>
    <row r="27" spans="2:17" x14ac:dyDescent="0.75">
      <c r="B27" s="25" t="s">
        <v>85</v>
      </c>
      <c r="C27" s="25" t="s">
        <v>95</v>
      </c>
      <c r="D27" s="25">
        <v>2024</v>
      </c>
      <c r="E27" s="25" t="s">
        <v>45</v>
      </c>
      <c r="F27" s="30">
        <v>169729000</v>
      </c>
      <c r="G27" s="30">
        <v>76607756.195507884</v>
      </c>
      <c r="H27" s="30">
        <v>76607756.195507884</v>
      </c>
      <c r="I27" s="30">
        <v>20000000</v>
      </c>
      <c r="J27" s="31">
        <v>0.22</v>
      </c>
      <c r="K27" s="31">
        <v>0.95649826000000004</v>
      </c>
      <c r="L27" s="30">
        <f t="shared" si="0"/>
        <v>901288.91866519244</v>
      </c>
      <c r="M27" s="30">
        <f t="shared" si="1"/>
        <v>359836.71563011734</v>
      </c>
      <c r="N27" s="30">
        <f t="shared" si="2"/>
        <v>541452.2030350751</v>
      </c>
      <c r="O27" s="30">
        <v>0</v>
      </c>
      <c r="P27" s="30"/>
      <c r="Q27" s="30">
        <v>50000</v>
      </c>
    </row>
    <row r="28" spans="2:17" x14ac:dyDescent="0.75">
      <c r="B28" s="25" t="s">
        <v>85</v>
      </c>
      <c r="C28" s="25" t="s">
        <v>96</v>
      </c>
      <c r="D28" s="25">
        <v>2025</v>
      </c>
      <c r="E28" s="25" t="s">
        <v>46</v>
      </c>
      <c r="F28" s="30">
        <v>169729000</v>
      </c>
      <c r="G28" s="30">
        <v>71245213.261822343</v>
      </c>
      <c r="H28" s="30">
        <v>71245213.261822343</v>
      </c>
      <c r="I28" s="30">
        <v>20000000</v>
      </c>
      <c r="J28" s="31">
        <v>0.22</v>
      </c>
      <c r="K28" s="31">
        <v>0.95649826000000004</v>
      </c>
      <c r="L28" s="30">
        <f t="shared" si="0"/>
        <v>838198.69435862906</v>
      </c>
      <c r="M28" s="30">
        <f t="shared" si="1"/>
        <v>348039.12117600918</v>
      </c>
      <c r="N28" s="30">
        <f t="shared" si="2"/>
        <v>490159.57318261988</v>
      </c>
      <c r="O28" s="30">
        <v>0</v>
      </c>
      <c r="P28" s="30"/>
      <c r="Q28" s="30">
        <v>50000</v>
      </c>
    </row>
    <row r="29" spans="2:17" x14ac:dyDescent="0.75">
      <c r="B29" s="25" t="s">
        <v>85</v>
      </c>
      <c r="C29" s="25" t="s">
        <v>97</v>
      </c>
      <c r="D29" s="25">
        <v>2026</v>
      </c>
      <c r="E29" s="25" t="s">
        <v>47</v>
      </c>
      <c r="F29" s="30">
        <v>169729000</v>
      </c>
      <c r="G29" s="30">
        <v>66258048.333494782</v>
      </c>
      <c r="H29" s="30">
        <v>66258048.333494782</v>
      </c>
      <c r="I29" s="30">
        <v>20000000</v>
      </c>
      <c r="J29" s="31">
        <v>0.22</v>
      </c>
      <c r="K29" s="31">
        <v>0.95649826000000004</v>
      </c>
      <c r="L29" s="30">
        <f t="shared" si="0"/>
        <v>779524.7857535251</v>
      </c>
      <c r="M29" s="30">
        <f t="shared" si="1"/>
        <v>337067.35833368852</v>
      </c>
      <c r="N29" s="30">
        <f t="shared" si="2"/>
        <v>442457.42741983657</v>
      </c>
      <c r="O29" s="30">
        <v>0</v>
      </c>
      <c r="P29" s="30"/>
      <c r="Q29" s="30">
        <v>50000</v>
      </c>
    </row>
    <row r="30" spans="2:17" x14ac:dyDescent="0.75">
      <c r="B30" s="25" t="s">
        <v>85</v>
      </c>
      <c r="C30" s="25" t="s">
        <v>98</v>
      </c>
      <c r="D30" s="25">
        <v>2027</v>
      </c>
      <c r="E30" s="25" t="s">
        <v>48</v>
      </c>
      <c r="F30" s="30">
        <v>169729000</v>
      </c>
      <c r="G30" s="30">
        <v>61619984.950150155</v>
      </c>
      <c r="H30" s="30">
        <v>61619984.950150155</v>
      </c>
      <c r="I30" s="30">
        <v>61619984.950150155</v>
      </c>
      <c r="J30" s="31">
        <v>0.22</v>
      </c>
      <c r="K30" s="31">
        <v>0.95649826000000004</v>
      </c>
      <c r="L30" s="30">
        <f t="shared" si="0"/>
        <v>724958.05075077841</v>
      </c>
      <c r="M30" s="30">
        <f t="shared" si="1"/>
        <v>724958.05075077841</v>
      </c>
      <c r="N30" s="30">
        <f t="shared" si="2"/>
        <v>0</v>
      </c>
      <c r="O30" s="30">
        <v>0</v>
      </c>
      <c r="P30" s="30"/>
      <c r="Q30" s="30">
        <v>50000</v>
      </c>
    </row>
    <row r="31" spans="2:17" x14ac:dyDescent="0.75">
      <c r="B31" s="25" t="s">
        <v>85</v>
      </c>
      <c r="C31" s="25" t="s">
        <v>99</v>
      </c>
      <c r="D31" s="25">
        <v>2028</v>
      </c>
      <c r="E31" s="25" t="s">
        <v>49</v>
      </c>
      <c r="F31" s="30">
        <v>169729000</v>
      </c>
      <c r="G31" s="30">
        <v>57306586.003639646</v>
      </c>
      <c r="H31" s="30">
        <v>57306586.003639646</v>
      </c>
      <c r="I31" s="30">
        <v>57306586.003639646</v>
      </c>
      <c r="J31" s="31">
        <v>0.22</v>
      </c>
      <c r="K31" s="31">
        <v>0.95649826000000004</v>
      </c>
      <c r="L31" s="30">
        <f t="shared" si="0"/>
        <v>674210.98719822394</v>
      </c>
      <c r="M31" s="30">
        <f t="shared" si="1"/>
        <v>674210.98719822406</v>
      </c>
      <c r="N31" s="30">
        <f t="shared" si="2"/>
        <v>-1.1641532182693481E-10</v>
      </c>
      <c r="O31" s="30">
        <v>0</v>
      </c>
      <c r="P31" s="30"/>
      <c r="Q31" s="30">
        <v>50000</v>
      </c>
    </row>
    <row r="32" spans="2:17" x14ac:dyDescent="0.75">
      <c r="B32" s="25" t="s">
        <v>85</v>
      </c>
      <c r="C32" s="25" t="s">
        <v>100</v>
      </c>
      <c r="D32" s="25">
        <v>2029</v>
      </c>
      <c r="E32" s="25" t="s">
        <v>50</v>
      </c>
      <c r="F32" s="30">
        <v>169729000</v>
      </c>
      <c r="G32" s="30">
        <v>53295124.98338487</v>
      </c>
      <c r="H32" s="30">
        <v>53295124.98338487</v>
      </c>
      <c r="I32" s="30">
        <v>53295124.98338487</v>
      </c>
      <c r="J32" s="31">
        <v>0.22</v>
      </c>
      <c r="K32" s="31">
        <v>0.95649826000000004</v>
      </c>
      <c r="L32" s="30">
        <f t="shared" si="0"/>
        <v>627016.21809434821</v>
      </c>
      <c r="M32" s="30">
        <f t="shared" si="1"/>
        <v>627016.21809434833</v>
      </c>
      <c r="N32" s="30">
        <f t="shared" si="2"/>
        <v>-1.1641532182693481E-10</v>
      </c>
      <c r="O32" s="30">
        <v>0</v>
      </c>
      <c r="P32" s="30"/>
      <c r="Q32" s="30">
        <v>50000</v>
      </c>
    </row>
    <row r="33" spans="2:17" x14ac:dyDescent="0.75">
      <c r="B33" s="25" t="s">
        <v>85</v>
      </c>
      <c r="C33" s="25" t="s">
        <v>101</v>
      </c>
      <c r="D33" s="25">
        <v>2030</v>
      </c>
      <c r="E33" s="25" t="s">
        <v>51</v>
      </c>
      <c r="F33" s="30">
        <v>169729000</v>
      </c>
      <c r="G33" s="30">
        <v>49564466.234547928</v>
      </c>
      <c r="H33" s="30">
        <v>49564466.234547928</v>
      </c>
      <c r="I33" s="30">
        <v>49564466.234547928</v>
      </c>
      <c r="J33" s="31">
        <v>0.22</v>
      </c>
      <c r="K33" s="31">
        <v>0.95649826000000004</v>
      </c>
      <c r="L33" s="30">
        <f t="shared" si="0"/>
        <v>583125.08282774384</v>
      </c>
      <c r="M33" s="30">
        <f t="shared" si="1"/>
        <v>583125.08282774396</v>
      </c>
      <c r="N33" s="30">
        <f t="shared" si="2"/>
        <v>-1.1641532182693481E-10</v>
      </c>
      <c r="O33" s="30">
        <v>0</v>
      </c>
      <c r="P33" s="30"/>
      <c r="Q33" s="30">
        <v>0</v>
      </c>
    </row>
    <row r="34" spans="2:17" x14ac:dyDescent="0.75">
      <c r="B34" s="25" t="s">
        <v>85</v>
      </c>
      <c r="C34" s="25" t="s">
        <v>102</v>
      </c>
      <c r="D34" s="25">
        <v>2031</v>
      </c>
      <c r="E34" s="25" t="s">
        <v>52</v>
      </c>
      <c r="F34" s="30">
        <v>169729000</v>
      </c>
      <c r="G34" s="30">
        <v>46094953.598129578</v>
      </c>
      <c r="H34" s="30">
        <v>46094953.598129578</v>
      </c>
      <c r="I34" s="30">
        <v>46094953.598129578</v>
      </c>
      <c r="J34" s="31">
        <v>0.22</v>
      </c>
      <c r="K34" s="31">
        <v>0.95649826000000004</v>
      </c>
      <c r="L34" s="30">
        <f t="shared" si="0"/>
        <v>542306.32702980191</v>
      </c>
      <c r="M34" s="30">
        <f t="shared" si="1"/>
        <v>542306.32702980191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75">
      <c r="B35" s="25" t="s">
        <v>85</v>
      </c>
      <c r="C35" s="25" t="s">
        <v>85</v>
      </c>
      <c r="D35" s="25">
        <v>2032</v>
      </c>
      <c r="E35" s="25" t="s">
        <v>53</v>
      </c>
      <c r="F35" s="30" t="s">
        <v>85</v>
      </c>
      <c r="G35" s="30" t="s">
        <v>85</v>
      </c>
      <c r="H35" s="30" t="s">
        <v>85</v>
      </c>
      <c r="I35" s="30" t="s">
        <v>85</v>
      </c>
      <c r="J35" s="31" t="s">
        <v>85</v>
      </c>
      <c r="K35" s="31" t="s">
        <v>85</v>
      </c>
      <c r="L35" s="30" t="str">
        <f t="shared" si="0"/>
        <v/>
      </c>
      <c r="M35" s="30" t="str">
        <f t="shared" si="1"/>
        <v/>
      </c>
      <c r="N35" s="30" t="str">
        <f t="shared" si="2"/>
        <v/>
      </c>
      <c r="O35" s="30" t="s">
        <v>85</v>
      </c>
      <c r="P35" s="30"/>
      <c r="Q35" s="30" t="s">
        <v>85</v>
      </c>
    </row>
    <row r="36" spans="2:17" x14ac:dyDescent="0.75">
      <c r="B36" s="25" t="s">
        <v>85</v>
      </c>
      <c r="C36" s="25" t="s">
        <v>85</v>
      </c>
      <c r="D36" s="25">
        <v>2033</v>
      </c>
      <c r="E36" s="25" t="s">
        <v>54</v>
      </c>
      <c r="F36" s="30" t="s">
        <v>85</v>
      </c>
      <c r="G36" s="30" t="s">
        <v>85</v>
      </c>
      <c r="H36" s="30" t="s">
        <v>85</v>
      </c>
      <c r="I36" s="30" t="s">
        <v>85</v>
      </c>
      <c r="J36" s="31" t="s">
        <v>85</v>
      </c>
      <c r="K36" s="31" t="s">
        <v>85</v>
      </c>
      <c r="L36" s="30" t="str">
        <f t="shared" si="0"/>
        <v/>
      </c>
      <c r="M36" s="30" t="str">
        <f t="shared" si="1"/>
        <v/>
      </c>
      <c r="N36" s="30" t="str">
        <f t="shared" si="2"/>
        <v/>
      </c>
      <c r="O36" s="30" t="s">
        <v>85</v>
      </c>
      <c r="P36" s="30"/>
      <c r="Q36" s="30" t="s">
        <v>85</v>
      </c>
    </row>
    <row r="37" spans="2:17" x14ac:dyDescent="0.75">
      <c r="B37" s="25" t="s">
        <v>85</v>
      </c>
      <c r="C37" s="25" t="s">
        <v>85</v>
      </c>
      <c r="D37" s="25">
        <v>2034</v>
      </c>
      <c r="E37" s="25" t="s">
        <v>55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75">
      <c r="B38" s="25" t="s">
        <v>85</v>
      </c>
      <c r="C38" s="25" t="s">
        <v>85</v>
      </c>
      <c r="D38" s="25">
        <v>2035</v>
      </c>
      <c r="E38" s="25" t="s">
        <v>56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75">
      <c r="B39" s="25" t="s">
        <v>85</v>
      </c>
      <c r="C39" s="25" t="s">
        <v>85</v>
      </c>
      <c r="D39" s="25">
        <v>2036</v>
      </c>
      <c r="E39" s="25" t="s">
        <v>57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75">
      <c r="B40" s="25" t="s">
        <v>85</v>
      </c>
      <c r="C40" s="25" t="s">
        <v>85</v>
      </c>
      <c r="D40" s="25">
        <v>2037</v>
      </c>
      <c r="E40" s="25" t="s">
        <v>58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75">
      <c r="B41" s="25" t="s">
        <v>85</v>
      </c>
      <c r="C41" s="25" t="s">
        <v>85</v>
      </c>
      <c r="D41" s="25">
        <v>2038</v>
      </c>
      <c r="E41" s="25" t="s">
        <v>59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75">
      <c r="B42" s="25" t="s">
        <v>85</v>
      </c>
      <c r="C42" s="25" t="s">
        <v>85</v>
      </c>
      <c r="D42" s="25">
        <v>2039</v>
      </c>
      <c r="E42" s="25" t="s">
        <v>60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75">
      <c r="B43" s="25" t="s">
        <v>85</v>
      </c>
      <c r="C43" s="25" t="s">
        <v>85</v>
      </c>
      <c r="D43" s="25">
        <v>2040</v>
      </c>
      <c r="E43" s="25" t="s">
        <v>61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75">
      <c r="B44" s="25" t="s">
        <v>85</v>
      </c>
      <c r="C44" s="25" t="s">
        <v>85</v>
      </c>
      <c r="D44" s="25">
        <v>2041</v>
      </c>
      <c r="E44" s="25" t="s">
        <v>62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75">
      <c r="B45" s="25" t="s">
        <v>85</v>
      </c>
      <c r="C45" s="25" t="s">
        <v>85</v>
      </c>
      <c r="D45" s="25">
        <v>2042</v>
      </c>
      <c r="E45" s="25" t="s">
        <v>63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7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75">
      <c r="D47" s="3"/>
      <c r="F47" s="34">
        <f>MAX(F16:F45)</f>
        <v>169729000</v>
      </c>
      <c r="G47" s="33"/>
      <c r="H47" s="33"/>
      <c r="I47" s="33"/>
      <c r="J47" s="33"/>
      <c r="K47" s="33"/>
      <c r="L47" s="33"/>
      <c r="M47" s="33"/>
      <c r="N47" s="34">
        <f>SUM(N16:N45)</f>
        <v>8046489.266791014</v>
      </c>
      <c r="O47" s="34">
        <f t="shared" ref="O47:Q47" si="3">SUM(O16:O45)</f>
        <v>1227337</v>
      </c>
      <c r="P47" s="34">
        <f t="shared" si="3"/>
        <v>0</v>
      </c>
      <c r="Q47" s="34">
        <f t="shared" si="3"/>
        <v>750000</v>
      </c>
    </row>
    <row r="48" spans="2:17" s="3" customFormat="1" x14ac:dyDescent="0.75">
      <c r="D48" s="2"/>
      <c r="E48" s="15" t="s">
        <v>64</v>
      </c>
      <c r="F48" s="35" t="s">
        <v>65</v>
      </c>
      <c r="G48" s="25"/>
      <c r="H48" s="25"/>
      <c r="I48" s="25"/>
      <c r="J48" s="25"/>
      <c r="K48" s="25"/>
      <c r="L48" s="25"/>
      <c r="M48" s="25"/>
      <c r="N48" s="25" t="s">
        <v>66</v>
      </c>
      <c r="O48" s="25" t="s">
        <v>66</v>
      </c>
      <c r="P48" s="25" t="s">
        <v>66</v>
      </c>
      <c r="Q48" s="25" t="s">
        <v>66</v>
      </c>
    </row>
    <row r="50" spans="2:19" x14ac:dyDescent="0.75">
      <c r="B50" s="18" t="s">
        <v>67</v>
      </c>
      <c r="C50" s="2"/>
    </row>
    <row r="51" spans="2:19" x14ac:dyDescent="0.75">
      <c r="C51" s="18" t="s">
        <v>68</v>
      </c>
    </row>
    <row r="52" spans="2:19" x14ac:dyDescent="0.75">
      <c r="C52" s="2"/>
    </row>
    <row r="53" spans="2:19" x14ac:dyDescent="0.75">
      <c r="B53" s="2" t="s">
        <v>69</v>
      </c>
      <c r="C53" s="2"/>
      <c r="D53" s="3"/>
    </row>
    <row r="54" spans="2:19" x14ac:dyDescent="0.75">
      <c r="C54" s="2"/>
      <c r="D54" s="15" t="s">
        <v>70</v>
      </c>
      <c r="E54" s="36" t="s">
        <v>71</v>
      </c>
      <c r="F54" s="37"/>
      <c r="N54" s="38" t="s">
        <v>72</v>
      </c>
      <c r="O54" s="39"/>
    </row>
    <row r="55" spans="2:19" x14ac:dyDescent="0.75">
      <c r="C55" s="2"/>
      <c r="D55" s="40" t="s">
        <v>73</v>
      </c>
      <c r="E55" s="36" t="s">
        <v>74</v>
      </c>
      <c r="F55" s="37"/>
      <c r="G55" s="37"/>
      <c r="N55" s="41" t="s">
        <v>75</v>
      </c>
      <c r="O55" s="42"/>
    </row>
    <row r="56" spans="2:19" x14ac:dyDescent="0.75">
      <c r="C56" s="2"/>
      <c r="D56" s="15" t="s">
        <v>76</v>
      </c>
      <c r="E56" s="36" t="s">
        <v>77</v>
      </c>
      <c r="N56" s="43" t="s">
        <v>78</v>
      </c>
    </row>
    <row r="57" spans="2:19" x14ac:dyDescent="0.75">
      <c r="C57" s="2"/>
      <c r="D57" s="15" t="s">
        <v>79</v>
      </c>
      <c r="E57" s="44" t="s">
        <v>80</v>
      </c>
      <c r="N57" s="43" t="s">
        <v>81</v>
      </c>
    </row>
    <row r="58" spans="2:19" x14ac:dyDescent="0.75">
      <c r="C58" s="2"/>
      <c r="N58" s="18" t="s">
        <v>82</v>
      </c>
    </row>
    <row r="59" spans="2:19" x14ac:dyDescent="0.75">
      <c r="C59" s="2"/>
    </row>
    <row r="60" spans="2:19" x14ac:dyDescent="0.75">
      <c r="C60" s="2"/>
      <c r="S60" s="15" t="s">
        <v>83</v>
      </c>
    </row>
    <row r="61" spans="2:19" x14ac:dyDescent="0.75">
      <c r="C61" s="2"/>
    </row>
    <row r="62" spans="2:19" x14ac:dyDescent="0.75">
      <c r="C62" s="2"/>
    </row>
    <row r="64" spans="2:19" x14ac:dyDescent="0.75">
      <c r="C64" s="2"/>
    </row>
    <row r="65" spans="3:3" x14ac:dyDescent="0.75">
      <c r="C65" s="2"/>
    </row>
    <row r="66" spans="3:3" x14ac:dyDescent="0.75">
      <c r="C66" s="2"/>
    </row>
    <row r="67" spans="3:3" x14ac:dyDescent="0.75">
      <c r="C67" s="2"/>
    </row>
    <row r="68" spans="3:3" x14ac:dyDescent="0.75">
      <c r="C68" s="2"/>
    </row>
    <row r="69" spans="3:3" x14ac:dyDescent="0.75">
      <c r="C69" s="2"/>
    </row>
  </sheetData>
  <hyperlinks>
    <hyperlink ref="E57" r:id="rId1" xr:uid="{6AACEF62-E973-4C9C-BA1C-71339E081A88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kmath</cp:lastModifiedBy>
  <cp:lastPrinted>2020-07-20T20:19:24Z</cp:lastPrinted>
  <dcterms:created xsi:type="dcterms:W3CDTF">2020-07-18T18:00:24Z</dcterms:created>
  <dcterms:modified xsi:type="dcterms:W3CDTF">2020-08-25T13:20:41Z</dcterms:modified>
</cp:coreProperties>
</file>