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reallythelastbatch-Oct2018\"/>
    </mc:Choice>
  </mc:AlternateContent>
  <bookViews>
    <workbookView xWindow="0" yWindow="0" windowWidth="27540" windowHeight="11148"/>
  </bookViews>
  <sheets>
    <sheet name="4D-CDR-2018" sheetId="1" r:id="rId1"/>
    <sheet name="4D-CDR-2018 Instr" sheetId="2" r:id="rId2"/>
  </sheets>
  <externalReferences>
    <externalReference r:id="rId3"/>
  </externalReferences>
  <definedNames>
    <definedName name="_xlnm.Print_Area" localSheetId="0">'4D-CDR-2018'!$A$1:$S$62</definedName>
    <definedName name="_xlnm.Print_Area" localSheetId="1">'4D-CDR-2018 Instr'!$A$1:$A$25</definedName>
    <definedName name="Z_0D3E1162_75D5_41D6_B7F3_27A55EA8EB2C_.wvu.PrintArea" localSheetId="0" hidden="1">'4D-CDR-2018'!$A$2:$S$62</definedName>
    <definedName name="Z_0D3E1162_75D5_41D6_B7F3_27A55EA8EB2C_.wvu.PrintArea" localSheetId="1" hidden="1">'4D-CDR-2018 Instr'!$A$2:$A$24</definedName>
    <definedName name="Z_4EB365B0_F55C_4F98_A2C6_17E8CFD3E5EA_.wvu.PrintArea" localSheetId="0" hidden="1">'4D-CDR-2018'!$A$2:$S$62</definedName>
    <definedName name="Z_AA2B6685_5687_440D_AB04_87EBC99A1891_.wvu.PrintArea" localSheetId="0" hidden="1">'4D-CDR-2018'!$A$2:$S$62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33" i="1"/>
  <c r="C32" i="1"/>
  <c r="C31" i="1"/>
  <c r="C30" i="1"/>
  <c r="C29" i="1"/>
  <c r="C28" i="1"/>
  <c r="C27" i="1"/>
  <c r="C26" i="1"/>
  <c r="C25" i="1"/>
  <c r="C24" i="1"/>
  <c r="C23" i="1"/>
  <c r="C22" i="1"/>
  <c r="C21" i="1"/>
  <c r="C20" i="1"/>
  <c r="B20" i="1"/>
  <c r="B19" i="1"/>
</calcChain>
</file>

<file path=xl/sharedStrings.xml><?xml version="1.0" encoding="utf-8"?>
<sst xmlns="http://schemas.openxmlformats.org/spreadsheetml/2006/main" count="109" uniqueCount="106">
  <si>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</si>
  <si>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</si>
  <si>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</si>
  <si>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</si>
  <si>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</si>
  <si>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</si>
  <si>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</si>
  <si>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</si>
  <si>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</si>
  <si>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</si>
  <si>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</si>
  <si>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</si>
  <si>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</si>
  <si>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</si>
  <si>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</si>
  <si>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</si>
  <si>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</si>
  <si>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</si>
  <si>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</si>
  <si>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</si>
  <si>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</si>
  <si>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</si>
  <si>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</si>
  <si>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</si>
  <si>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</si>
  <si>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</si>
  <si>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</si>
  <si>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</si>
  <si>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</si>
  <si>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</si>
  <si>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</si>
  <si>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</si>
  <si>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</si>
  <si>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</si>
  <si>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</si>
  <si>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</si>
  <si>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</si>
  <si>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</si>
  <si>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</si>
  <si>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</si>
  <si>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</si>
  <si>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</si>
  <si>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</si>
  <si>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</si>
  <si>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</si>
  <si>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</si>
  <si>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</si>
  <si>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</si>
  <si>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</si>
  <si>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</si>
  <si>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</si>
  <si>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</si>
  <si>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</si>
  <si>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</si>
  <si>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</si>
  <si>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</si>
  <si>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</si>
  <si>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</si>
  <si>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</si>
  <si>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</si>
  <si>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</si>
  <si>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</si>
  <si>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</si>
  <si>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</si>
  <si>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</si>
  <si>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</si>
  <si>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</si>
  <si>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</si>
  <si>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</si>
  <si>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</si>
  <si>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</si>
  <si>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</si>
  <si>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</si>
  <si>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</si>
  <si>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</si>
  <si>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</si>
  <si>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</si>
  <si>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</si>
  <si>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</si>
  <si>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</si>
  <si>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r>
      <t>Four-Digit - Biennial Chapter 313 Cost Data Reques</t>
    </r>
    <r>
      <rPr>
        <sz val="14"/>
        <color theme="1"/>
        <rFont val="Calibri"/>
        <family val="2"/>
        <scheme val="minor"/>
      </rPr>
      <t xml:space="preserve">t </t>
    </r>
    <r>
      <rPr>
        <b/>
        <sz val="14"/>
        <color theme="1"/>
        <rFont val="Calibri"/>
        <family val="2"/>
        <scheme val="minor"/>
      </rPr>
      <t>- 50-827B - 2018 (CDR)</t>
    </r>
  </si>
  <si>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</si>
  <si>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</si>
  <si>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</si>
  <si>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</si>
  <si>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</si>
  <si>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</si>
  <si>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</si>
  <si>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r>
      <t>Ver. CDR-4D-</t>
    </r>
    <r>
      <rPr>
        <sz val="11"/>
        <rFont val="Calibri"/>
        <family val="2"/>
        <scheme val="minor"/>
      </rPr>
      <t>2018.V1</t>
    </r>
  </si>
  <si>
    <t>Limitation amount</t>
  </si>
  <si>
    <t>CDR-4D-2018-T2</t>
  </si>
  <si>
    <t>CDR-4D-2018-T1</t>
  </si>
  <si>
    <t>2039-2040</t>
  </si>
  <si>
    <t>2040-2041</t>
  </si>
  <si>
    <t>2041-2042</t>
  </si>
  <si>
    <t>2042-2043</t>
  </si>
  <si>
    <r>
      <t>Ver. CDR-4D-</t>
    </r>
    <r>
      <rPr>
        <sz val="11"/>
        <rFont val="Calibri"/>
        <family val="2"/>
        <scheme val="minor"/>
      </rPr>
      <t>2018.V2</t>
    </r>
  </si>
  <si>
    <t>Manufacturing</t>
  </si>
  <si>
    <t>Barbers Hill ISD</t>
  </si>
  <si>
    <t>Lone Star NGL Asset Holdings II, LLC</t>
  </si>
  <si>
    <t>Terry W. Smith</t>
  </si>
  <si>
    <t>Powell &amp; Leon, LLP</t>
  </si>
  <si>
    <t>(512) 494-1177</t>
  </si>
  <si>
    <t>tsmith@powell-leon.com</t>
  </si>
  <si>
    <t>Date of original agreement (MM-DD-YYYY)</t>
  </si>
  <si>
    <t>03-23-2015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</si>
</sst>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0.000"/>
    <numFmt numFmtId="166" formatCode="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u/>
      <sz val="11"/>
      <color indexed="12"/>
      <name val="Calibri"/>
      <family val="2"/>
      <scheme val="minor"/>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xf numFmtId="44" fontId="15" fillId="0" borderId="0" applyFont="0" applyFill="0" applyBorder="0" applyAlignment="0" applyProtection="0"/>
  </cellStyleXfs>
  <cellXfs count="6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5" fillId="0" borderId="3"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4"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0" fontId="0" fillId="0" borderId="4" xfId="0" applyFont="1" applyFill="1" applyBorder="1" applyAlignment="1">
      <alignment horizontal="left"/>
    </xf>
    <xf numFmtId="0" fontId="0" fillId="0" borderId="5" xfId="0" applyFont="1" applyFill="1" applyBorder="1" applyAlignment="1">
      <alignment horizontal="left"/>
    </xf>
    <xf numFmtId="0" fontId="10" fillId="0" borderId="0" xfId="0" applyFont="1"/>
    <xf numFmtId="0" fontId="11" fillId="0" borderId="0" xfId="0" applyFont="1"/>
    <xf numFmtId="0" fontId="12" fillId="0" borderId="0" xfId="0" applyFont="1"/>
    <xf numFmtId="0" fontId="0" fillId="4" borderId="0" xfId="0" applyFill="1"/>
    <xf numFmtId="0" fontId="0" fillId="0" borderId="5" xfId="0" applyFont="1" applyFill="1" applyBorder="1"/>
    <xf numFmtId="0" fontId="14" fillId="0" borderId="5" xfId="1" applyFont="1" applyFill="1" applyBorder="1" applyAlignment="1" applyProtection="1">
      <alignment horizontal="left"/>
    </xf>
    <xf numFmtId="166" fontId="0" fillId="0" borderId="6" xfId="0" applyNumberFormat="1" applyFont="1" applyFill="1" applyBorder="1" applyAlignment="1">
      <alignment horizontal="left"/>
    </xf>
    <xf numFmtId="0" fontId="0" fillId="0" borderId="5" xfId="0" applyFont="1" applyBorder="1"/>
    <xf numFmtId="0" fontId="0" fillId="0" borderId="7" xfId="0" applyFont="1" applyBorder="1"/>
    <xf numFmtId="164" fontId="0" fillId="0" borderId="6" xfId="0" applyNumberFormat="1" applyFont="1" applyFill="1" applyBorder="1" applyAlignment="1">
      <alignment horizontal="left"/>
    </xf>
    <xf numFmtId="165" fontId="0" fillId="3" borderId="2" xfId="0" applyNumberFormat="1" applyFont="1" applyFill="1" applyBorder="1" applyAlignment="1">
      <alignment horizontal="right"/>
    </xf>
    <xf numFmtId="164" fontId="0" fillId="2" borderId="2" xfId="2" applyNumberFormat="1" applyFont="1" applyFill="1" applyBorder="1"/>
    <xf numFmtId="164" fontId="0" fillId="3" borderId="2" xfId="2" applyNumberFormat="1" applyFont="1" applyFill="1" applyBorder="1"/>
    <xf numFmtId="49" fontId="0" fillId="0" borderId="6" xfId="0" applyNumberFormat="1" applyFont="1" applyFill="1" applyBorder="1" applyAlignment="1">
      <alignment horizontal="left"/>
    </xf>
    <xf numFmtId="164" fontId="0" fillId="0" borderId="0" xfId="0" applyNumberFormat="1" applyFont="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3\2018%20CDR%20Files\Barbers%20Hill%20CDR%202018\BH%201034\4D%20CDR%20Master,%20SFR%20LLC,%20R1,%207-19-2018%20BH%20VALUE%20TABLE%20BH%2010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773, 2018 final"/>
      <sheetName val="Table 1"/>
      <sheetName val="Tables 2 through 4"/>
      <sheetName val="Table 5"/>
      <sheetName val="Financial Impact Summary"/>
      <sheetName val="CPTD-CAD Values"/>
      <sheetName val="Original - WITHOUT proposed"/>
      <sheetName val="New  - WITH proposed"/>
      <sheetName val="No Limit"/>
      <sheetName val="With Limit"/>
      <sheetName val="4D-CDR-2018"/>
      <sheetName val="4D-CDR-2018-Instr"/>
      <sheetName val="CAD CPTD Values"/>
    </sheetNames>
    <sheetDataSet>
      <sheetData sheetId="0">
        <row r="3">
          <cell r="G3">
            <v>1034</v>
          </cell>
        </row>
        <row r="20">
          <cell r="C20" t="str">
            <v>QTP1</v>
          </cell>
        </row>
        <row r="21">
          <cell r="C21" t="str">
            <v>QTP2</v>
          </cell>
        </row>
        <row r="22">
          <cell r="D22" t="str">
            <v>L1</v>
          </cell>
        </row>
        <row r="23">
          <cell r="D23" t="str">
            <v>L2</v>
          </cell>
        </row>
        <row r="24">
          <cell r="D24" t="str">
            <v>L3</v>
          </cell>
        </row>
        <row r="25">
          <cell r="D25" t="str">
            <v>L4</v>
          </cell>
        </row>
        <row r="26">
          <cell r="D26" t="str">
            <v>L5</v>
          </cell>
        </row>
        <row r="27">
          <cell r="D27" t="str">
            <v>L6</v>
          </cell>
        </row>
        <row r="28">
          <cell r="D28" t="str">
            <v>L7</v>
          </cell>
        </row>
        <row r="29">
          <cell r="D29" t="str">
            <v>L8</v>
          </cell>
        </row>
        <row r="30">
          <cell r="D30" t="str">
            <v>L9</v>
          </cell>
        </row>
        <row r="31">
          <cell r="D31" t="str">
            <v>L10</v>
          </cell>
        </row>
        <row r="32">
          <cell r="D32" t="str">
            <v>MVP1</v>
          </cell>
        </row>
        <row r="33">
          <cell r="D33" t="str">
            <v>MVP2</v>
          </cell>
        </row>
        <row r="34">
          <cell r="D34" t="str">
            <v>MVP3</v>
          </cell>
        </row>
        <row r="35">
          <cell r="D35" t="str">
            <v>MVP4</v>
          </cell>
        </row>
        <row r="36">
          <cell r="D36" t="str">
            <v>MVP5</v>
          </cell>
        </row>
      </sheetData>
      <sheetData sheetId="1">
        <row r="6">
          <cell r="D6">
            <v>1.06</v>
          </cell>
        </row>
      </sheetData>
      <sheetData sheetId="2"/>
      <sheetData sheetId="3">
        <row r="5">
          <cell r="M5">
            <v>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69"/>
  <sheetViews>
    <sheetView tabSelected="1" topLeftCell="H25" zoomScaleNormal="100" zoomScalePageLayoutView="50" workbookViewId="0">
      <selection activeCell="S49" sqref="S49"/>
    </sheetView>
  </sheetViews>
  <sheetFormatPr defaultColWidth="10" defaultRowHeight="14.4" x14ac:dyDescent="0.3"/>
  <cols>
    <col min="1" max="1" width="37.44140625" style="1" customWidth="1"/>
    <col min="2" max="2" width="13.109375" style="1" customWidth="1"/>
    <col min="3" max="3" width="18.88671875" style="2" customWidth="1"/>
    <col min="4" max="4" width="10" style="1"/>
    <col min="5" max="5" width="14.33203125" style="2" customWidth="1"/>
    <col min="6" max="6" width="18.88671875" style="1" customWidth="1"/>
    <col min="7" max="7" width="18.6640625" style="1" customWidth="1"/>
    <col min="8" max="8" width="24.33203125" style="1" customWidth="1"/>
    <col min="9" max="9" width="17.33203125" style="1" customWidth="1"/>
    <col min="10" max="11" width="8.33203125" style="1" customWidth="1"/>
    <col min="12" max="13" width="17.44140625" style="1" customWidth="1"/>
    <col min="14" max="14" width="15" style="1" customWidth="1"/>
    <col min="15" max="15" width="16.5546875" style="1" customWidth="1"/>
    <col min="16" max="16" width="14.88671875" style="1" customWidth="1"/>
    <col min="17" max="17" width="16.88671875" style="1" customWidth="1"/>
    <col min="19" max="19" width="28" style="1" customWidth="1"/>
    <col min="20" max="16384" width="10" style="1"/>
  </cols>
  <sheetData>
    <row r="1" spans="1:19" x14ac:dyDescent="0.3">
      <c r="A1" s="52" t="s">
        <v>90</v>
      </c>
    </row>
    <row r="2" spans="1:19" ht="18" x14ac:dyDescent="0.35">
      <c r="G2" s="3" t="s">
        <v>80</v>
      </c>
    </row>
    <row r="3" spans="1:19" ht="15.6" x14ac:dyDescent="0.3">
      <c r="G3" s="2" t="s">
        <v>0</v>
      </c>
      <c r="I3" s="4"/>
      <c r="N3" s="50"/>
      <c r="O3" s="44"/>
      <c r="P3" s="44"/>
    </row>
    <row r="4" spans="1:19" x14ac:dyDescent="0.3">
      <c r="G4" s="5" t="s">
        <v>1</v>
      </c>
      <c r="H4" s="56">
        <v>1034</v>
      </c>
      <c r="I4" s="54"/>
      <c r="J4" s="57"/>
      <c r="K4" s="58"/>
    </row>
    <row r="5" spans="1:19" x14ac:dyDescent="0.3">
      <c r="G5" s="6" t="s">
        <v>2</v>
      </c>
      <c r="H5" s="56" t="s">
        <v>97</v>
      </c>
      <c r="I5" s="54"/>
      <c r="J5" s="57"/>
      <c r="K5" s="58"/>
    </row>
    <row r="6" spans="1:19" x14ac:dyDescent="0.3">
      <c r="G6" s="8" t="s">
        <v>3</v>
      </c>
      <c r="H6" s="56" t="s">
        <v>98</v>
      </c>
      <c r="I6" s="54"/>
      <c r="J6" s="57"/>
      <c r="K6" s="58"/>
    </row>
    <row r="7" spans="1:19" x14ac:dyDescent="0.3">
      <c r="G7" s="8" t="s">
        <v>4</v>
      </c>
      <c r="H7" s="56" t="s">
        <v>99</v>
      </c>
      <c r="I7" s="54"/>
      <c r="J7" s="57"/>
      <c r="K7" s="58"/>
    </row>
    <row r="8" spans="1:19" x14ac:dyDescent="0.3">
      <c r="G8" s="8" t="s">
        <v>89</v>
      </c>
      <c r="H8" s="59">
        <v>30000000</v>
      </c>
      <c r="I8" s="54"/>
      <c r="J8" s="57"/>
      <c r="K8" s="58"/>
    </row>
    <row r="9" spans="1:19" x14ac:dyDescent="0.3">
      <c r="G9" s="8" t="s">
        <v>104</v>
      </c>
      <c r="H9" s="63" t="s">
        <v>105</v>
      </c>
      <c r="I9" s="54"/>
      <c r="J9" s="57"/>
      <c r="K9" s="58"/>
    </row>
    <row r="10" spans="1:19" x14ac:dyDescent="0.3">
      <c r="G10" s="8" t="s">
        <v>5</v>
      </c>
      <c r="H10" s="56">
        <v>2016</v>
      </c>
      <c r="I10" s="54"/>
      <c r="J10" s="57"/>
      <c r="K10" s="58"/>
      <c r="O10" s="1" t="s">
        <v>6</v>
      </c>
    </row>
    <row r="11" spans="1:19" x14ac:dyDescent="0.3">
      <c r="G11" s="8" t="s">
        <v>7</v>
      </c>
      <c r="H11" s="56">
        <v>2017</v>
      </c>
      <c r="I11" s="54"/>
      <c r="J11" s="57"/>
      <c r="K11" s="58"/>
    </row>
    <row r="12" spans="1:19" x14ac:dyDescent="0.3">
      <c r="A12" s="22"/>
      <c r="G12" s="9" t="s">
        <v>8</v>
      </c>
      <c r="H12" s="56">
        <v>2015</v>
      </c>
      <c r="I12" s="54" t="s">
        <v>9</v>
      </c>
      <c r="J12" s="57"/>
      <c r="K12" s="58"/>
    </row>
    <row r="13" spans="1:19" x14ac:dyDescent="0.3">
      <c r="G13" s="9" t="s">
        <v>10</v>
      </c>
      <c r="H13" s="56">
        <v>2031</v>
      </c>
      <c r="I13" s="54" t="s">
        <v>11</v>
      </c>
      <c r="J13" s="57"/>
      <c r="K13" s="58"/>
    </row>
    <row r="15" spans="1:19" s="14" customFormat="1" ht="83.25" customHeight="1" x14ac:dyDescent="0.3">
      <c r="B15" s="10" t="s">
        <v>12</v>
      </c>
      <c r="C15" s="10" t="s">
        <v>13</v>
      </c>
      <c r="D15" s="11" t="s">
        <v>14</v>
      </c>
      <c r="E15" s="12" t="s">
        <v>15</v>
      </c>
      <c r="F15" s="10" t="s">
        <v>16</v>
      </c>
      <c r="G15" s="10" t="s">
        <v>17</v>
      </c>
      <c r="H15" s="13" t="s">
        <v>18</v>
      </c>
      <c r="I15" s="13" t="s">
        <v>19</v>
      </c>
      <c r="J15" s="12" t="s">
        <v>20</v>
      </c>
      <c r="K15" s="12" t="s">
        <v>21</v>
      </c>
      <c r="L15" s="12" t="s">
        <v>22</v>
      </c>
      <c r="M15" s="12" t="s">
        <v>23</v>
      </c>
      <c r="N15" s="12" t="s">
        <v>24</v>
      </c>
      <c r="O15" s="12" t="s">
        <v>25</v>
      </c>
      <c r="P15" s="12" t="s">
        <v>26</v>
      </c>
      <c r="Q15" s="12" t="s">
        <v>27</v>
      </c>
      <c r="S15" s="15"/>
    </row>
    <row r="16" spans="1:19" x14ac:dyDescent="0.3">
      <c r="B16" s="16"/>
      <c r="C16" s="17"/>
      <c r="D16" s="17">
        <v>2013</v>
      </c>
      <c r="E16" s="17" t="s">
        <v>28</v>
      </c>
      <c r="F16" s="45"/>
      <c r="G16" s="45"/>
      <c r="H16" s="45"/>
      <c r="I16" s="45"/>
      <c r="J16" s="46"/>
      <c r="K16" s="46"/>
      <c r="L16" s="45"/>
      <c r="M16" s="45"/>
      <c r="N16" s="45"/>
      <c r="O16" s="45"/>
      <c r="P16" s="45"/>
      <c r="Q16" s="45"/>
      <c r="R16" s="53"/>
    </row>
    <row r="17" spans="2:17" ht="15.75" customHeight="1" x14ac:dyDescent="0.3">
      <c r="B17" s="16"/>
      <c r="C17" s="17"/>
      <c r="D17" s="17">
        <v>2014</v>
      </c>
      <c r="E17" s="17" t="s">
        <v>29</v>
      </c>
      <c r="F17" s="45"/>
      <c r="G17" s="45"/>
      <c r="H17" s="45"/>
      <c r="I17" s="45"/>
      <c r="J17" s="46"/>
      <c r="K17" s="46"/>
      <c r="L17" s="45"/>
      <c r="M17" s="45"/>
      <c r="N17" s="45"/>
      <c r="O17" s="45"/>
      <c r="P17" s="45"/>
      <c r="Q17" s="45"/>
    </row>
    <row r="18" spans="2:17" ht="14.1" customHeight="1" x14ac:dyDescent="0.3">
      <c r="B18" s="16"/>
      <c r="C18" s="17"/>
      <c r="D18" s="17">
        <v>2015</v>
      </c>
      <c r="E18" s="17" t="s">
        <v>30</v>
      </c>
      <c r="F18" s="45">
        <v>20000000</v>
      </c>
      <c r="G18" s="45"/>
      <c r="H18" s="45"/>
      <c r="I18" s="45"/>
      <c r="J18" s="46"/>
      <c r="K18" s="46"/>
      <c r="L18" s="45"/>
      <c r="M18" s="45"/>
      <c r="N18" s="45"/>
      <c r="O18" s="45"/>
      <c r="P18" s="45"/>
      <c r="Q18" s="45"/>
    </row>
    <row r="19" spans="2:17" ht="16.5" customHeight="1" x14ac:dyDescent="0.3">
      <c r="B19" s="16" t="str">
        <f>'[1]4D-773, 2018 final'!C20</f>
        <v>QTP1</v>
      </c>
      <c r="C19" s="17"/>
      <c r="D19" s="17">
        <v>2016</v>
      </c>
      <c r="E19" s="17" t="s">
        <v>31</v>
      </c>
      <c r="F19" s="45">
        <v>282492000</v>
      </c>
      <c r="G19" s="61">
        <v>20000000</v>
      </c>
      <c r="H19" s="45">
        <v>20000000</v>
      </c>
      <c r="I19" s="45">
        <v>20000000</v>
      </c>
      <c r="J19" s="46">
        <v>0.26979999999999998</v>
      </c>
      <c r="K19" s="46">
        <v>1.06</v>
      </c>
      <c r="L19" s="45">
        <v>265960</v>
      </c>
      <c r="M19" s="45">
        <v>265960</v>
      </c>
      <c r="N19" s="45">
        <v>0</v>
      </c>
      <c r="O19" s="45">
        <v>0</v>
      </c>
      <c r="P19" s="45">
        <v>0</v>
      </c>
      <c r="Q19" s="45">
        <v>471900</v>
      </c>
    </row>
    <row r="20" spans="2:17" x14ac:dyDescent="0.3">
      <c r="B20" s="16" t="str">
        <f>'[1]4D-773, 2018 final'!C21</f>
        <v>QTP2</v>
      </c>
      <c r="C20" s="17" t="str">
        <f>'[1]4D-773, 2018 final'!D22</f>
        <v>L1</v>
      </c>
      <c r="D20" s="17">
        <v>2017</v>
      </c>
      <c r="E20" s="17" t="s">
        <v>32</v>
      </c>
      <c r="F20" s="45">
        <v>282492000</v>
      </c>
      <c r="G20" s="61">
        <v>282492000</v>
      </c>
      <c r="H20" s="45">
        <v>282492000</v>
      </c>
      <c r="I20" s="45">
        <v>30000000</v>
      </c>
      <c r="J20" s="46">
        <v>0.26979999999999998</v>
      </c>
      <c r="K20" s="46">
        <v>1.06</v>
      </c>
      <c r="L20" s="45">
        <v>3756579</v>
      </c>
      <c r="M20" s="45">
        <v>1080163</v>
      </c>
      <c r="N20" s="45">
        <v>2676415</v>
      </c>
      <c r="O20" s="45">
        <v>2227022</v>
      </c>
      <c r="P20" s="45">
        <v>0</v>
      </c>
      <c r="Q20" s="45">
        <v>179757.28000000009</v>
      </c>
    </row>
    <row r="21" spans="2:17" x14ac:dyDescent="0.3">
      <c r="B21" s="16"/>
      <c r="C21" s="17" t="str">
        <f>'[1]4D-773, 2018 final'!D23</f>
        <v>L2</v>
      </c>
      <c r="D21" s="17">
        <v>2018</v>
      </c>
      <c r="E21" s="17" t="s">
        <v>33</v>
      </c>
      <c r="F21" s="47">
        <v>285000000</v>
      </c>
      <c r="G21" s="62">
        <v>274017240</v>
      </c>
      <c r="H21" s="47">
        <v>274017240</v>
      </c>
      <c r="I21" s="47">
        <v>30000000</v>
      </c>
      <c r="J21" s="60">
        <v>0.26979999999999998</v>
      </c>
      <c r="K21" s="60">
        <v>1.06</v>
      </c>
      <c r="L21" s="47">
        <v>3643881</v>
      </c>
      <c r="M21" s="47">
        <v>1057299</v>
      </c>
      <c r="N21" s="47">
        <v>2586582</v>
      </c>
      <c r="O21" s="47">
        <v>0</v>
      </c>
      <c r="P21" s="47">
        <v>0</v>
      </c>
      <c r="Q21" s="47">
        <v>764042.72</v>
      </c>
    </row>
    <row r="22" spans="2:17" x14ac:dyDescent="0.3">
      <c r="B22" s="16"/>
      <c r="C22" s="17" t="str">
        <f>'[1]4D-773, 2018 final'!D24</f>
        <v>L3</v>
      </c>
      <c r="D22" s="17">
        <v>2019</v>
      </c>
      <c r="E22" s="17" t="s">
        <v>34</v>
      </c>
      <c r="F22" s="47">
        <v>285000000</v>
      </c>
      <c r="G22" s="62">
        <v>265542480</v>
      </c>
      <c r="H22" s="47">
        <v>265542480</v>
      </c>
      <c r="I22" s="47">
        <v>30000000</v>
      </c>
      <c r="J22" s="60">
        <v>0.26979999999999998</v>
      </c>
      <c r="K22" s="60">
        <v>1.06</v>
      </c>
      <c r="L22" s="47">
        <v>3531184</v>
      </c>
      <c r="M22" s="47">
        <v>1034434</v>
      </c>
      <c r="N22" s="47">
        <v>2496750</v>
      </c>
      <c r="O22" s="47">
        <v>0</v>
      </c>
      <c r="P22" s="47">
        <v>0</v>
      </c>
      <c r="Q22" s="47">
        <v>471900</v>
      </c>
    </row>
    <row r="23" spans="2:17" x14ac:dyDescent="0.3">
      <c r="B23" s="16"/>
      <c r="C23" s="17" t="str">
        <f>'[1]4D-773, 2018 final'!D25</f>
        <v>L4</v>
      </c>
      <c r="D23" s="17">
        <v>2020</v>
      </c>
      <c r="E23" s="17" t="s">
        <v>35</v>
      </c>
      <c r="F23" s="47">
        <v>285000000</v>
      </c>
      <c r="G23" s="62">
        <v>257067720</v>
      </c>
      <c r="H23" s="47">
        <v>257067720</v>
      </c>
      <c r="I23" s="47">
        <v>30000000</v>
      </c>
      <c r="J23" s="60">
        <v>0.26979999999999998</v>
      </c>
      <c r="K23" s="60">
        <v>1.06</v>
      </c>
      <c r="L23" s="47">
        <v>3418487</v>
      </c>
      <c r="M23" s="47">
        <v>1011569</v>
      </c>
      <c r="N23" s="47">
        <v>2406918</v>
      </c>
      <c r="O23" s="47">
        <v>0</v>
      </c>
      <c r="P23" s="47">
        <v>0</v>
      </c>
      <c r="Q23" s="47">
        <v>471900</v>
      </c>
    </row>
    <row r="24" spans="2:17" x14ac:dyDescent="0.3">
      <c r="B24" s="16"/>
      <c r="C24" s="17" t="str">
        <f>'[1]4D-773, 2018 final'!D26</f>
        <v>L5</v>
      </c>
      <c r="D24" s="17">
        <v>2021</v>
      </c>
      <c r="E24" s="17" t="s">
        <v>36</v>
      </c>
      <c r="F24" s="47">
        <v>285000000</v>
      </c>
      <c r="G24" s="62">
        <v>248592960</v>
      </c>
      <c r="H24" s="47">
        <v>248592960</v>
      </c>
      <c r="I24" s="47">
        <v>30000000</v>
      </c>
      <c r="J24" s="60">
        <v>0.26979999999999998</v>
      </c>
      <c r="K24" s="60">
        <v>1.06</v>
      </c>
      <c r="L24" s="47">
        <v>3305789</v>
      </c>
      <c r="M24" s="47">
        <v>988704</v>
      </c>
      <c r="N24" s="47">
        <v>2317085</v>
      </c>
      <c r="O24" s="47">
        <v>0</v>
      </c>
      <c r="P24" s="47">
        <v>0</v>
      </c>
      <c r="Q24" s="47">
        <v>471900</v>
      </c>
    </row>
    <row r="25" spans="2:17" x14ac:dyDescent="0.3">
      <c r="B25" s="16"/>
      <c r="C25" s="17" t="str">
        <f>'[1]4D-773, 2018 final'!D27</f>
        <v>L6</v>
      </c>
      <c r="D25" s="17">
        <v>2022</v>
      </c>
      <c r="E25" s="17" t="s">
        <v>37</v>
      </c>
      <c r="F25" s="47">
        <v>285000000</v>
      </c>
      <c r="G25" s="62">
        <v>240118200</v>
      </c>
      <c r="H25" s="47">
        <v>240118200</v>
      </c>
      <c r="I25" s="47">
        <v>30000000</v>
      </c>
      <c r="J25" s="60">
        <v>0.26979999999999998</v>
      </c>
      <c r="K25" s="60">
        <v>1.06</v>
      </c>
      <c r="L25" s="47">
        <v>3193092</v>
      </c>
      <c r="M25" s="47">
        <v>965839</v>
      </c>
      <c r="N25" s="47">
        <v>2227253</v>
      </c>
      <c r="O25" s="47">
        <v>0</v>
      </c>
      <c r="P25" s="47">
        <v>0</v>
      </c>
      <c r="Q25" s="47">
        <v>471900</v>
      </c>
    </row>
    <row r="26" spans="2:17" x14ac:dyDescent="0.3">
      <c r="B26" s="16"/>
      <c r="C26" s="17" t="str">
        <f>'[1]4D-773, 2018 final'!D28</f>
        <v>L7</v>
      </c>
      <c r="D26" s="17">
        <v>2023</v>
      </c>
      <c r="E26" s="17" t="s">
        <v>38</v>
      </c>
      <c r="F26" s="47">
        <v>285000000</v>
      </c>
      <c r="G26" s="62">
        <v>231643440</v>
      </c>
      <c r="H26" s="47">
        <v>231643440</v>
      </c>
      <c r="I26" s="47">
        <v>30000000</v>
      </c>
      <c r="J26" s="60">
        <v>0.26979999999999998</v>
      </c>
      <c r="K26" s="60">
        <v>1.06</v>
      </c>
      <c r="L26" s="47">
        <v>3080394</v>
      </c>
      <c r="M26" s="47">
        <v>942974</v>
      </c>
      <c r="N26" s="47">
        <v>2137420</v>
      </c>
      <c r="O26" s="47">
        <v>0</v>
      </c>
      <c r="P26" s="47">
        <v>0</v>
      </c>
      <c r="Q26" s="47">
        <v>471900</v>
      </c>
    </row>
    <row r="27" spans="2:17" x14ac:dyDescent="0.3">
      <c r="B27" s="16"/>
      <c r="C27" s="17" t="str">
        <f>'[1]4D-773, 2018 final'!D29</f>
        <v>L8</v>
      </c>
      <c r="D27" s="17">
        <v>2024</v>
      </c>
      <c r="E27" s="17" t="s">
        <v>39</v>
      </c>
      <c r="F27" s="47">
        <v>285000000</v>
      </c>
      <c r="G27" s="62">
        <v>223168680</v>
      </c>
      <c r="H27" s="47">
        <v>223168680</v>
      </c>
      <c r="I27" s="47">
        <v>30000000</v>
      </c>
      <c r="J27" s="60">
        <v>0.26979999999999998</v>
      </c>
      <c r="K27" s="60">
        <v>1.06</v>
      </c>
      <c r="L27" s="47">
        <v>2967697</v>
      </c>
      <c r="M27" s="47">
        <v>920109</v>
      </c>
      <c r="N27" s="47">
        <v>2047588</v>
      </c>
      <c r="O27" s="47">
        <v>0</v>
      </c>
      <c r="P27" s="47">
        <v>0</v>
      </c>
      <c r="Q27" s="47">
        <v>471900</v>
      </c>
    </row>
    <row r="28" spans="2:17" x14ac:dyDescent="0.3">
      <c r="B28" s="16"/>
      <c r="C28" s="17" t="str">
        <f>'[1]4D-773, 2018 final'!D30</f>
        <v>L9</v>
      </c>
      <c r="D28" s="17">
        <v>2025</v>
      </c>
      <c r="E28" s="17" t="s">
        <v>40</v>
      </c>
      <c r="F28" s="47">
        <v>285000000</v>
      </c>
      <c r="G28" s="62">
        <v>214693920</v>
      </c>
      <c r="H28" s="47">
        <v>214693920</v>
      </c>
      <c r="I28" s="47">
        <v>30000000</v>
      </c>
      <c r="J28" s="60">
        <v>0.26979999999999998</v>
      </c>
      <c r="K28" s="60">
        <v>1.06</v>
      </c>
      <c r="L28" s="47">
        <v>2855000</v>
      </c>
      <c r="M28" s="47">
        <v>897244</v>
      </c>
      <c r="N28" s="47">
        <v>1957756</v>
      </c>
      <c r="O28" s="47">
        <v>0</v>
      </c>
      <c r="P28" s="47">
        <v>0</v>
      </c>
      <c r="Q28" s="47">
        <v>471900</v>
      </c>
    </row>
    <row r="29" spans="2:17" x14ac:dyDescent="0.3">
      <c r="B29" s="16"/>
      <c r="C29" s="17" t="str">
        <f>'[1]4D-773, 2018 final'!D31</f>
        <v>L10</v>
      </c>
      <c r="D29" s="17">
        <v>2026</v>
      </c>
      <c r="E29" s="17" t="s">
        <v>41</v>
      </c>
      <c r="F29" s="47">
        <v>285000000</v>
      </c>
      <c r="G29" s="62">
        <v>206219160</v>
      </c>
      <c r="H29" s="47">
        <v>206219160</v>
      </c>
      <c r="I29" s="47">
        <v>30000000</v>
      </c>
      <c r="J29" s="60">
        <v>0.26979999999999998</v>
      </c>
      <c r="K29" s="60">
        <v>1.06</v>
      </c>
      <c r="L29" s="47">
        <v>2742302</v>
      </c>
      <c r="M29" s="47">
        <v>874379</v>
      </c>
      <c r="N29" s="47">
        <v>1867923</v>
      </c>
      <c r="O29" s="47">
        <v>0</v>
      </c>
      <c r="P29" s="47">
        <v>0</v>
      </c>
      <c r="Q29" s="47">
        <v>471900</v>
      </c>
    </row>
    <row r="30" spans="2:17" x14ac:dyDescent="0.3">
      <c r="B30" s="16"/>
      <c r="C30" s="17" t="str">
        <f>'[1]4D-773, 2018 final'!D32</f>
        <v>MVP1</v>
      </c>
      <c r="D30" s="17">
        <v>2027</v>
      </c>
      <c r="E30" s="17" t="s">
        <v>42</v>
      </c>
      <c r="F30" s="47">
        <v>285000000</v>
      </c>
      <c r="G30" s="62">
        <v>197744400</v>
      </c>
      <c r="H30" s="47">
        <v>197744400</v>
      </c>
      <c r="I30" s="47">
        <v>197744400</v>
      </c>
      <c r="J30" s="60">
        <v>0.26979999999999998</v>
      </c>
      <c r="K30" s="60">
        <v>1.06</v>
      </c>
      <c r="L30" s="47">
        <v>2629605</v>
      </c>
      <c r="M30" s="47">
        <v>2629605</v>
      </c>
      <c r="N30" s="47">
        <v>0</v>
      </c>
      <c r="O30" s="47">
        <v>0</v>
      </c>
      <c r="P30" s="47">
        <v>0</v>
      </c>
      <c r="Q30" s="47">
        <v>471900</v>
      </c>
    </row>
    <row r="31" spans="2:17" x14ac:dyDescent="0.3">
      <c r="B31" s="16"/>
      <c r="C31" s="17" t="str">
        <f>'[1]4D-773, 2018 final'!D33</f>
        <v>MVP2</v>
      </c>
      <c r="D31" s="17">
        <v>2028</v>
      </c>
      <c r="E31" s="17" t="s">
        <v>43</v>
      </c>
      <c r="F31" s="47">
        <v>285000000</v>
      </c>
      <c r="G31" s="62">
        <v>189269640</v>
      </c>
      <c r="H31" s="47">
        <v>189269640</v>
      </c>
      <c r="I31" s="47">
        <v>189269640</v>
      </c>
      <c r="J31" s="60">
        <v>0.26979999999999998</v>
      </c>
      <c r="K31" s="60">
        <v>1.06</v>
      </c>
      <c r="L31" s="47">
        <v>2516908</v>
      </c>
      <c r="M31" s="47">
        <v>2516908</v>
      </c>
      <c r="N31" s="47">
        <v>0</v>
      </c>
      <c r="O31" s="47">
        <v>0</v>
      </c>
      <c r="P31" s="47">
        <v>0</v>
      </c>
      <c r="Q31" s="47">
        <v>471900</v>
      </c>
    </row>
    <row r="32" spans="2:17" x14ac:dyDescent="0.3">
      <c r="B32" s="16"/>
      <c r="C32" s="17" t="str">
        <f>'[1]4D-773, 2018 final'!D34</f>
        <v>MVP3</v>
      </c>
      <c r="D32" s="17">
        <v>2029</v>
      </c>
      <c r="E32" s="17" t="s">
        <v>44</v>
      </c>
      <c r="F32" s="47">
        <v>285000000</v>
      </c>
      <c r="G32" s="62">
        <v>180794880</v>
      </c>
      <c r="H32" s="47">
        <v>180794880</v>
      </c>
      <c r="I32" s="47">
        <v>180794880</v>
      </c>
      <c r="J32" s="60">
        <v>0.26979999999999998</v>
      </c>
      <c r="K32" s="60">
        <v>1.06</v>
      </c>
      <c r="L32" s="47">
        <v>2404210</v>
      </c>
      <c r="M32" s="47">
        <v>2404210</v>
      </c>
      <c r="N32" s="47">
        <v>0</v>
      </c>
      <c r="O32" s="47">
        <v>0</v>
      </c>
      <c r="P32" s="47">
        <v>0</v>
      </c>
      <c r="Q32" s="47">
        <v>471900</v>
      </c>
    </row>
    <row r="33" spans="2:17" x14ac:dyDescent="0.3">
      <c r="B33" s="16"/>
      <c r="C33" s="17" t="str">
        <f>'[1]4D-773, 2018 final'!D35</f>
        <v>MVP4</v>
      </c>
      <c r="D33" s="17">
        <v>2030</v>
      </c>
      <c r="E33" s="17" t="s">
        <v>45</v>
      </c>
      <c r="F33" s="47">
        <v>285000000</v>
      </c>
      <c r="G33" s="62">
        <v>172320120</v>
      </c>
      <c r="H33" s="47">
        <v>172320120</v>
      </c>
      <c r="I33" s="47">
        <v>172320120</v>
      </c>
      <c r="J33" s="60">
        <v>0.26979999999999998</v>
      </c>
      <c r="K33" s="60">
        <v>1.06</v>
      </c>
      <c r="L33" s="47">
        <v>2291513</v>
      </c>
      <c r="M33" s="47">
        <v>2291513</v>
      </c>
      <c r="N33" s="47">
        <v>0</v>
      </c>
      <c r="O33" s="47">
        <v>0</v>
      </c>
      <c r="P33" s="47">
        <v>0</v>
      </c>
      <c r="Q33" s="47">
        <v>0</v>
      </c>
    </row>
    <row r="34" spans="2:17" x14ac:dyDescent="0.3">
      <c r="B34" s="16"/>
      <c r="C34" s="17" t="str">
        <f>'[1]4D-773, 2018 final'!D36</f>
        <v>MVP5</v>
      </c>
      <c r="D34" s="17">
        <v>2031</v>
      </c>
      <c r="E34" s="17" t="s">
        <v>46</v>
      </c>
      <c r="F34" s="47">
        <v>285000000</v>
      </c>
      <c r="G34" s="62">
        <v>163845360</v>
      </c>
      <c r="H34" s="47">
        <v>163845360</v>
      </c>
      <c r="I34" s="47">
        <v>163845360</v>
      </c>
      <c r="J34" s="60">
        <v>0.26979999999999998</v>
      </c>
      <c r="K34" s="60">
        <v>1.06</v>
      </c>
      <c r="L34" s="47">
        <v>2914541.0245380001</v>
      </c>
      <c r="M34" s="47">
        <v>2914541.0245380001</v>
      </c>
      <c r="N34" s="47">
        <v>0</v>
      </c>
      <c r="O34" s="47">
        <v>0</v>
      </c>
      <c r="P34" s="47">
        <v>0</v>
      </c>
      <c r="Q34" s="47">
        <v>0</v>
      </c>
    </row>
    <row r="35" spans="2:17" x14ac:dyDescent="0.3">
      <c r="B35" s="16"/>
      <c r="D35" s="17">
        <v>2032</v>
      </c>
      <c r="E35" s="17" t="s">
        <v>47</v>
      </c>
      <c r="F35" s="47"/>
      <c r="G35" s="47"/>
      <c r="H35" s="47"/>
      <c r="I35" s="47"/>
      <c r="J35" s="60"/>
      <c r="K35" s="60"/>
      <c r="L35" s="47"/>
      <c r="M35" s="47"/>
      <c r="N35" s="47"/>
      <c r="O35" s="47"/>
      <c r="P35" s="47"/>
      <c r="Q35" s="47"/>
    </row>
    <row r="36" spans="2:17" x14ac:dyDescent="0.3">
      <c r="B36" s="16"/>
      <c r="C36" s="17"/>
      <c r="D36" s="17">
        <v>2033</v>
      </c>
      <c r="E36" s="17" t="s">
        <v>48</v>
      </c>
      <c r="F36" s="47"/>
      <c r="G36" s="47"/>
      <c r="H36" s="47"/>
      <c r="I36" s="47"/>
      <c r="J36" s="47"/>
      <c r="K36" s="47"/>
      <c r="L36" s="47"/>
      <c r="M36" s="47"/>
      <c r="N36" s="47"/>
      <c r="O36" s="47"/>
      <c r="P36" s="47"/>
      <c r="Q36" s="47"/>
    </row>
    <row r="37" spans="2:17" x14ac:dyDescent="0.3">
      <c r="B37" s="16"/>
      <c r="C37" s="17"/>
      <c r="D37" s="17">
        <v>2034</v>
      </c>
      <c r="E37" s="17" t="s">
        <v>49</v>
      </c>
      <c r="F37" s="47"/>
      <c r="G37" s="47"/>
      <c r="H37" s="47"/>
      <c r="I37" s="47"/>
      <c r="J37" s="47"/>
      <c r="K37" s="47"/>
      <c r="L37" s="47"/>
      <c r="M37" s="47"/>
      <c r="N37" s="47"/>
      <c r="O37" s="47"/>
      <c r="P37" s="47"/>
      <c r="Q37" s="47"/>
    </row>
    <row r="38" spans="2:17" x14ac:dyDescent="0.3">
      <c r="B38" s="16"/>
      <c r="C38" s="17"/>
      <c r="D38" s="17">
        <v>2035</v>
      </c>
      <c r="E38" s="17" t="s">
        <v>50</v>
      </c>
      <c r="F38" s="47"/>
      <c r="G38" s="47"/>
      <c r="H38" s="47"/>
      <c r="I38" s="47"/>
      <c r="J38" s="47"/>
      <c r="K38" s="47"/>
      <c r="L38" s="47"/>
      <c r="M38" s="47"/>
      <c r="N38" s="47"/>
      <c r="O38" s="47"/>
      <c r="P38" s="47"/>
      <c r="Q38" s="47"/>
    </row>
    <row r="39" spans="2:17" x14ac:dyDescent="0.3">
      <c r="B39" s="16"/>
      <c r="C39" s="17"/>
      <c r="D39" s="17">
        <v>2036</v>
      </c>
      <c r="E39" s="17" t="s">
        <v>51</v>
      </c>
      <c r="F39" s="47"/>
      <c r="G39" s="47"/>
      <c r="H39" s="47"/>
      <c r="I39" s="47"/>
      <c r="J39" s="47"/>
      <c r="K39" s="47"/>
      <c r="L39" s="47"/>
      <c r="M39" s="47"/>
      <c r="N39" s="47"/>
      <c r="O39" s="47"/>
      <c r="P39" s="47"/>
      <c r="Q39" s="47"/>
    </row>
    <row r="40" spans="2:17" x14ac:dyDescent="0.3">
      <c r="B40" s="16"/>
      <c r="C40" s="17"/>
      <c r="D40" s="17">
        <v>2037</v>
      </c>
      <c r="E40" s="17" t="s">
        <v>52</v>
      </c>
      <c r="F40" s="47"/>
      <c r="G40" s="47"/>
      <c r="H40" s="47"/>
      <c r="I40" s="47"/>
      <c r="J40" s="47"/>
      <c r="K40" s="47"/>
      <c r="L40" s="47"/>
      <c r="M40" s="47"/>
      <c r="N40" s="47"/>
      <c r="O40" s="47"/>
      <c r="P40" s="47"/>
      <c r="Q40" s="47"/>
    </row>
    <row r="41" spans="2:17" x14ac:dyDescent="0.3">
      <c r="B41" s="16"/>
      <c r="C41" s="17"/>
      <c r="D41" s="17">
        <v>2038</v>
      </c>
      <c r="E41" s="17" t="s">
        <v>53</v>
      </c>
      <c r="F41" s="47"/>
      <c r="G41" s="47"/>
      <c r="H41" s="47"/>
      <c r="I41" s="47"/>
      <c r="J41" s="47"/>
      <c r="K41" s="47"/>
      <c r="L41" s="47"/>
      <c r="M41" s="47"/>
      <c r="N41" s="47"/>
      <c r="O41" s="47"/>
      <c r="P41" s="47"/>
      <c r="Q41" s="47"/>
    </row>
    <row r="42" spans="2:17" x14ac:dyDescent="0.3">
      <c r="B42" s="16"/>
      <c r="C42" s="17"/>
      <c r="D42" s="17">
        <v>2039</v>
      </c>
      <c r="E42" s="17" t="s">
        <v>92</v>
      </c>
      <c r="F42" s="47"/>
      <c r="G42" s="47"/>
      <c r="H42" s="47"/>
      <c r="I42" s="47"/>
      <c r="J42" s="47"/>
      <c r="K42" s="47"/>
      <c r="L42" s="47"/>
      <c r="M42" s="47"/>
      <c r="N42" s="47"/>
      <c r="O42" s="47"/>
      <c r="P42" s="47"/>
      <c r="Q42" s="47"/>
    </row>
    <row r="43" spans="2:17" x14ac:dyDescent="0.3">
      <c r="B43" s="16"/>
      <c r="C43" s="17"/>
      <c r="D43" s="17">
        <v>2040</v>
      </c>
      <c r="E43" s="17" t="s">
        <v>93</v>
      </c>
      <c r="F43" s="47"/>
      <c r="G43" s="47"/>
      <c r="H43" s="47"/>
      <c r="I43" s="47"/>
      <c r="J43" s="47"/>
      <c r="K43" s="47"/>
      <c r="L43" s="47"/>
      <c r="M43" s="47"/>
      <c r="N43" s="47"/>
      <c r="O43" s="47"/>
      <c r="P43" s="47"/>
      <c r="Q43" s="47"/>
    </row>
    <row r="44" spans="2:17" x14ac:dyDescent="0.3">
      <c r="B44" s="16"/>
      <c r="C44" s="17"/>
      <c r="D44" s="17">
        <v>2041</v>
      </c>
      <c r="E44" s="17" t="s">
        <v>94</v>
      </c>
      <c r="F44" s="47"/>
      <c r="G44" s="47"/>
      <c r="H44" s="47"/>
      <c r="I44" s="47"/>
      <c r="J44" s="47"/>
      <c r="K44" s="47"/>
      <c r="L44" s="47"/>
      <c r="M44" s="47"/>
      <c r="N44" s="47"/>
      <c r="O44" s="47"/>
      <c r="P44" s="47"/>
      <c r="Q44" s="47"/>
    </row>
    <row r="45" spans="2:17" x14ac:dyDescent="0.3">
      <c r="B45" s="16"/>
      <c r="C45" s="17"/>
      <c r="D45" s="17">
        <v>2042</v>
      </c>
      <c r="E45" s="17" t="s">
        <v>95</v>
      </c>
      <c r="F45" s="47"/>
      <c r="G45" s="47"/>
      <c r="H45" s="47"/>
      <c r="I45" s="47"/>
      <c r="J45" s="47"/>
      <c r="K45" s="47"/>
      <c r="L45" s="47"/>
      <c r="M45" s="47"/>
      <c r="N45" s="47"/>
      <c r="O45" s="47"/>
      <c r="P45" s="47"/>
      <c r="Q45" s="47"/>
    </row>
    <row r="46" spans="2:17" x14ac:dyDescent="0.3">
      <c r="B46" s="18"/>
      <c r="C46" s="19"/>
      <c r="F46" s="16"/>
      <c r="G46" s="16"/>
      <c r="H46" s="16"/>
      <c r="I46" s="16"/>
      <c r="J46" s="16"/>
      <c r="K46" s="16"/>
      <c r="L46" s="16"/>
      <c r="M46" s="16"/>
      <c r="N46" s="16"/>
      <c r="O46" s="16"/>
      <c r="P46" s="16"/>
      <c r="Q46" s="16"/>
    </row>
    <row r="47" spans="2:17" x14ac:dyDescent="0.3">
      <c r="D47" s="2"/>
      <c r="F47" s="20">
        <v>285000000</v>
      </c>
      <c r="G47" s="16"/>
      <c r="H47" s="16"/>
      <c r="I47" s="16"/>
      <c r="J47" s="16"/>
      <c r="K47" s="16"/>
      <c r="L47" s="16"/>
      <c r="M47" s="16"/>
      <c r="N47" s="20">
        <v>22721690</v>
      </c>
      <c r="O47" s="20">
        <v>2227022</v>
      </c>
      <c r="P47" s="20">
        <v>0</v>
      </c>
      <c r="Q47" s="20">
        <v>6606600</v>
      </c>
    </row>
    <row r="48" spans="2:17" s="2" customFormat="1" x14ac:dyDescent="0.3">
      <c r="D48" s="1"/>
      <c r="E48" s="33" t="s">
        <v>54</v>
      </c>
      <c r="F48" s="21" t="s">
        <v>55</v>
      </c>
      <c r="G48" s="17"/>
      <c r="H48" s="17"/>
      <c r="I48" s="17"/>
      <c r="J48" s="17"/>
      <c r="K48" s="17"/>
      <c r="L48" s="17"/>
      <c r="M48" s="17"/>
      <c r="N48" s="17" t="s">
        <v>56</v>
      </c>
      <c r="O48" s="17" t="s">
        <v>56</v>
      </c>
      <c r="P48" s="17" t="s">
        <v>56</v>
      </c>
      <c r="Q48" s="17" t="s">
        <v>56</v>
      </c>
    </row>
    <row r="49" spans="2:19" x14ac:dyDescent="0.3">
      <c r="F49" s="18"/>
      <c r="N49" s="64"/>
      <c r="Q49" s="64"/>
    </row>
    <row r="50" spans="2:19" x14ac:dyDescent="0.3">
      <c r="B50" s="22" t="s">
        <v>83</v>
      </c>
      <c r="C50" s="1"/>
      <c r="E50" s="19"/>
    </row>
    <row r="51" spans="2:19" x14ac:dyDescent="0.3">
      <c r="C51" s="22" t="s">
        <v>57</v>
      </c>
    </row>
    <row r="52" spans="2:19" x14ac:dyDescent="0.3">
      <c r="C52" s="1"/>
    </row>
    <row r="53" spans="2:19" x14ac:dyDescent="0.3">
      <c r="B53" s="18" t="s">
        <v>58</v>
      </c>
      <c r="C53" s="1"/>
      <c r="D53" s="2"/>
      <c r="P53" s="18"/>
      <c r="Q53" s="18"/>
    </row>
    <row r="54" spans="2:19" x14ac:dyDescent="0.3">
      <c r="B54" s="18"/>
      <c r="C54" s="1"/>
      <c r="D54" s="23" t="s">
        <v>59</v>
      </c>
      <c r="E54" s="48" t="s">
        <v>100</v>
      </c>
      <c r="F54" s="28"/>
      <c r="G54" s="7"/>
      <c r="H54" s="24"/>
      <c r="I54" s="24"/>
      <c r="N54" s="25" t="s">
        <v>60</v>
      </c>
      <c r="O54" s="26"/>
      <c r="P54" s="18"/>
      <c r="Q54" s="18"/>
    </row>
    <row r="55" spans="2:19" x14ac:dyDescent="0.3">
      <c r="C55" s="1"/>
      <c r="D55" s="27" t="s">
        <v>61</v>
      </c>
      <c r="E55" s="49" t="s">
        <v>101</v>
      </c>
      <c r="F55" s="54"/>
      <c r="G55" s="24"/>
      <c r="H55" s="24"/>
      <c r="I55" s="24"/>
      <c r="N55" s="29" t="s">
        <v>62</v>
      </c>
      <c r="O55" s="30"/>
    </row>
    <row r="56" spans="2:19" x14ac:dyDescent="0.3">
      <c r="B56" s="18"/>
      <c r="C56" s="1"/>
      <c r="D56" s="23" t="s">
        <v>63</v>
      </c>
      <c r="E56" s="49" t="s">
        <v>102</v>
      </c>
      <c r="F56" s="28"/>
      <c r="G56" s="7"/>
      <c r="H56" s="24"/>
      <c r="I56" s="24"/>
      <c r="N56" s="31" t="s">
        <v>64</v>
      </c>
    </row>
    <row r="57" spans="2:19" x14ac:dyDescent="0.3">
      <c r="C57" s="1"/>
      <c r="D57" s="23" t="s">
        <v>65</v>
      </c>
      <c r="E57" s="55" t="s">
        <v>103</v>
      </c>
      <c r="F57" s="28"/>
      <c r="G57" s="7"/>
      <c r="H57" s="24"/>
      <c r="I57" s="24"/>
      <c r="N57" s="31" t="s">
        <v>66</v>
      </c>
    </row>
    <row r="58" spans="2:19" x14ac:dyDescent="0.3">
      <c r="C58" s="1"/>
      <c r="E58" s="32"/>
      <c r="F58" s="18"/>
      <c r="G58" s="18"/>
      <c r="H58" s="18"/>
      <c r="N58" s="22" t="s">
        <v>67</v>
      </c>
    </row>
    <row r="59" spans="2:19" x14ac:dyDescent="0.3">
      <c r="C59" s="1"/>
      <c r="E59" s="32"/>
      <c r="F59" s="18"/>
      <c r="G59" s="18"/>
      <c r="H59" s="18"/>
    </row>
    <row r="60" spans="2:19" x14ac:dyDescent="0.3">
      <c r="C60" s="1"/>
      <c r="E60" s="32"/>
      <c r="F60" s="18"/>
      <c r="G60" s="18"/>
      <c r="H60" s="18"/>
      <c r="S60" s="33" t="s">
        <v>96</v>
      </c>
    </row>
    <row r="61" spans="2:19" x14ac:dyDescent="0.3">
      <c r="C61" s="1"/>
      <c r="E61" s="32"/>
      <c r="F61" s="18"/>
      <c r="G61" s="18"/>
      <c r="H61" s="18"/>
    </row>
    <row r="62" spans="2:19" x14ac:dyDescent="0.3">
      <c r="C62" s="1"/>
      <c r="E62" s="32"/>
      <c r="F62" s="18"/>
      <c r="G62" s="18"/>
      <c r="H62" s="18"/>
    </row>
    <row r="64" spans="2:19" x14ac:dyDescent="0.3">
      <c r="C64"/>
    </row>
    <row r="65" spans="3:3" x14ac:dyDescent="0.3">
      <c r="C65"/>
    </row>
    <row r="66" spans="3:3" x14ac:dyDescent="0.3">
      <c r="C66"/>
    </row>
    <row r="67" spans="3:3" x14ac:dyDescent="0.3">
      <c r="C67"/>
    </row>
    <row r="68" spans="3:3" x14ac:dyDescent="0.3">
      <c r="C68"/>
    </row>
    <row r="69" spans="3:3" x14ac:dyDescent="0.3">
      <c r="C69"/>
    </row>
  </sheetData>
  <hyperlinks>
    <hyperlink ref="E57" r:id="rId1"/>
  </hyperlinks>
  <pageMargins left="0.7" right="0.7" top="0.75" bottom="0.75" header="0.3" footer="0.3"/>
  <pageSetup paperSize="17" scale="67" orientation="landscape" r:id="rId2"/>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zoomScale="70" zoomScaleNormal="70" workbookViewId="0">
      <selection activeCell="A11" sqref="A11"/>
    </sheetView>
  </sheetViews>
  <sheetFormatPr defaultRowHeight="14.4" x14ac:dyDescent="0.3"/>
  <cols>
    <col min="1" max="1" width="120.88671875" customWidth="1"/>
  </cols>
  <sheetData>
    <row r="1" spans="1:1" x14ac:dyDescent="0.3">
      <c r="A1" s="51" t="s">
        <v>91</v>
      </c>
    </row>
    <row r="2" spans="1:1" ht="38.25" customHeight="1" x14ac:dyDescent="0.3">
      <c r="A2" s="42" t="s">
        <v>81</v>
      </c>
    </row>
    <row r="3" spans="1:1" x14ac:dyDescent="0.3">
      <c r="A3" s="35"/>
    </row>
    <row r="4" spans="1:1" ht="88.5" customHeight="1" x14ac:dyDescent="0.3">
      <c r="A4" s="34" t="s">
        <v>82</v>
      </c>
    </row>
    <row r="5" spans="1:1" ht="26.25" customHeight="1" x14ac:dyDescent="0.3">
      <c r="A5" s="34" t="s">
        <v>85</v>
      </c>
    </row>
    <row r="6" spans="1:1" ht="33.6" customHeight="1" x14ac:dyDescent="0.3">
      <c r="A6" s="36" t="s">
        <v>86</v>
      </c>
    </row>
    <row r="7" spans="1:1" ht="42" customHeight="1" x14ac:dyDescent="0.3">
      <c r="A7" s="36" t="s">
        <v>77</v>
      </c>
    </row>
    <row r="8" spans="1:1" ht="57.75" customHeight="1" x14ac:dyDescent="0.3">
      <c r="A8" s="36" t="s">
        <v>87</v>
      </c>
    </row>
    <row r="9" spans="1:1" ht="40.5" customHeight="1" x14ac:dyDescent="0.3">
      <c r="A9" s="34" t="s">
        <v>79</v>
      </c>
    </row>
    <row r="10" spans="1:1" ht="42.75" customHeight="1" x14ac:dyDescent="0.3">
      <c r="A10" s="36" t="s">
        <v>68</v>
      </c>
    </row>
    <row r="11" spans="1:1" ht="54.75" customHeight="1" x14ac:dyDescent="0.3">
      <c r="A11" s="36" t="s">
        <v>76</v>
      </c>
    </row>
    <row r="12" spans="1:1" x14ac:dyDescent="0.3">
      <c r="A12" s="36" t="s">
        <v>69</v>
      </c>
    </row>
    <row r="13" spans="1:1" x14ac:dyDescent="0.3">
      <c r="A13" s="37" t="s">
        <v>70</v>
      </c>
    </row>
    <row r="14" spans="1:1" x14ac:dyDescent="0.3">
      <c r="A14" s="37" t="s">
        <v>71</v>
      </c>
    </row>
    <row r="15" spans="1:1" x14ac:dyDescent="0.3">
      <c r="A15" s="37" t="s">
        <v>72</v>
      </c>
    </row>
    <row r="16" spans="1:1" x14ac:dyDescent="0.3">
      <c r="A16" s="37" t="s">
        <v>73</v>
      </c>
    </row>
    <row r="17" spans="1:1" x14ac:dyDescent="0.3">
      <c r="A17" s="37" t="s">
        <v>74</v>
      </c>
    </row>
    <row r="18" spans="1:1" x14ac:dyDescent="0.3">
      <c r="A18" s="37" t="s">
        <v>75</v>
      </c>
    </row>
    <row r="19" spans="1:1" x14ac:dyDescent="0.3">
      <c r="A19" s="35"/>
    </row>
    <row r="20" spans="1:1" x14ac:dyDescent="0.3">
      <c r="A20" s="38" t="s">
        <v>78</v>
      </c>
    </row>
    <row r="21" spans="1:1" x14ac:dyDescent="0.3">
      <c r="A21" s="35"/>
    </row>
    <row r="22" spans="1:1" ht="134.25" customHeight="1" x14ac:dyDescent="0.3">
      <c r="A22" s="39" t="s">
        <v>84</v>
      </c>
    </row>
    <row r="23" spans="1:1" ht="15.6" x14ac:dyDescent="0.3">
      <c r="A23" s="43"/>
    </row>
    <row r="24" spans="1:1" x14ac:dyDescent="0.3">
      <c r="A24" s="40" t="s">
        <v>88</v>
      </c>
    </row>
    <row r="25" spans="1:1" x14ac:dyDescent="0.3">
      <c r="A25" s="35"/>
    </row>
    <row r="26" spans="1:1" x14ac:dyDescent="0.3">
      <c r="A26" s="41"/>
    </row>
    <row r="27" spans="1:1" x14ac:dyDescent="0.3">
      <c r="A27" s="41"/>
    </row>
  </sheetData>
  <printOptions gridLines="1"/>
  <pageMargins left="0.7" right="1.28125" top="0.75" bottom="0.75" header="0.3" footer="0.3"/>
  <pageSetup paperSize="17"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4D-CDR-2018</vt:lpstr>
      <vt:lpstr>4D-CDR-2018 Instr</vt:lpstr>
      <vt:lpstr>'4D-CDR-2018'!Print_Area</vt:lpstr>
      <vt:lpstr>'4D-CDR-2018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2018-03-06T21:45:59Z</cp:lastPrinted>
  <dcterms:created xsi:type="dcterms:W3CDTF">2017-11-28T21:33:24Z</dcterms:created>
  <dcterms:modified xsi:type="dcterms:W3CDTF">2018-10-17T20:56:17Z</dcterms:modified>
</cp:coreProperties>
</file>