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4898C4BE-D1E1-4796-805B-7460BB4BDB2C}" xr6:coauthVersionLast="45" xr6:coauthVersionMax="45" xr10:uidLastSave="{00000000-0000-0000-0000-000000000000}"/>
  <bookViews>
    <workbookView xWindow="-120" yWindow="-120" windowWidth="29040" windowHeight="15840" xr2:uid="{F60CEB5F-5030-4C2F-9735-2C77141E28A7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N45" i="1"/>
  <c r="M45" i="1"/>
  <c r="M44" i="1"/>
  <c r="N44" i="1"/>
  <c r="M42" i="1"/>
  <c r="N41" i="1"/>
  <c r="M41" i="1"/>
  <c r="M40" i="1"/>
  <c r="N40" i="1"/>
  <c r="M38" i="1"/>
  <c r="N37" i="1"/>
  <c r="M37" i="1"/>
  <c r="M36" i="1"/>
  <c r="N36" i="1"/>
  <c r="M32" i="1"/>
  <c r="M28" i="1"/>
  <c r="M24" i="1"/>
  <c r="M21" i="1"/>
  <c r="M20" i="1"/>
  <c r="N17" i="1"/>
  <c r="M17" i="1"/>
  <c r="N16" i="1"/>
  <c r="M16" i="1"/>
  <c r="F47" i="1"/>
  <c r="M25" i="1" l="1"/>
  <c r="M33" i="1"/>
  <c r="M29" i="1"/>
  <c r="L27" i="1"/>
  <c r="L31" i="1"/>
  <c r="L39" i="1"/>
  <c r="L43" i="1"/>
  <c r="L23" i="1"/>
  <c r="L35" i="1"/>
  <c r="L16" i="1"/>
  <c r="O47" i="1"/>
  <c r="M18" i="1"/>
  <c r="M19" i="1"/>
  <c r="L20" i="1"/>
  <c r="N20" i="1" s="1"/>
  <c r="M22" i="1"/>
  <c r="M23" i="1"/>
  <c r="L24" i="1"/>
  <c r="N24" i="1" s="1"/>
  <c r="M26" i="1"/>
  <c r="M27" i="1"/>
  <c r="L28" i="1"/>
  <c r="N28" i="1" s="1"/>
  <c r="M30" i="1"/>
  <c r="M31" i="1"/>
  <c r="L32" i="1"/>
  <c r="N32" i="1" s="1"/>
  <c r="M34" i="1"/>
  <c r="M35" i="1"/>
  <c r="L36" i="1"/>
  <c r="N38" i="1"/>
  <c r="M39" i="1"/>
  <c r="L40" i="1"/>
  <c r="N42" i="1"/>
  <c r="M43" i="1"/>
  <c r="L44" i="1"/>
  <c r="L19" i="1"/>
  <c r="Q47" i="1"/>
  <c r="L21" i="1"/>
  <c r="N21" i="1" s="1"/>
  <c r="L25" i="1"/>
  <c r="N25" i="1" s="1"/>
  <c r="N27" i="1"/>
  <c r="L29" i="1"/>
  <c r="N29" i="1" s="1"/>
  <c r="N31" i="1"/>
  <c r="L33" i="1"/>
  <c r="N33" i="1" s="1"/>
  <c r="N35" i="1"/>
  <c r="L37" i="1"/>
  <c r="N39" i="1"/>
  <c r="L41" i="1"/>
  <c r="N43" i="1"/>
  <c r="L45" i="1"/>
  <c r="L17" i="1"/>
  <c r="N19" i="1"/>
  <c r="N23" i="1"/>
  <c r="L18" i="1"/>
  <c r="N18" i="1" s="1"/>
  <c r="L22" i="1"/>
  <c r="N22" i="1" s="1"/>
  <c r="L26" i="1"/>
  <c r="N26" i="1" s="1"/>
  <c r="L30" i="1"/>
  <c r="N30" i="1" s="1"/>
  <c r="L34" i="1"/>
  <c r="N34" i="1" s="1"/>
  <c r="L38" i="1"/>
  <c r="L42" i="1"/>
  <c r="N47" i="1" l="1"/>
</calcChain>
</file>

<file path=xl/sharedStrings.xml><?xml version="1.0" encoding="utf-8"?>
<sst xmlns="http://schemas.openxmlformats.org/spreadsheetml/2006/main" count="254" uniqueCount="106">
  <si>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</si>
  <si>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</si>
  <si>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</si>
  <si>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</si>
  <si>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</si>
  <si>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</si>
  <si>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</si>
  <si>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</si>
  <si>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</si>
  <si>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</si>
  <si>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</si>
  <si>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</si>
  <si>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</si>
  <si>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</si>
  <si>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</si>
  <si>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</si>
  <si>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</si>
  <si>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</si>
  <si>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</si>
  <si>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</si>
  <si>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</si>
  <si>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</si>
  <si>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</si>
  <si>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</si>
  <si>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</si>
  <si>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</si>
  <si>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</si>
  <si>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</si>
  <si>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</si>
  <si>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</si>
  <si>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</si>
  <si>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</si>
  <si>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</si>
  <si>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</si>
  <si>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</si>
  <si>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</si>
  <si>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</si>
  <si>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</si>
  <si>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</si>
  <si>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</si>
  <si>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</si>
  <si>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</si>
  <si>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</si>
  <si>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</si>
  <si>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</si>
  <si>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</si>
  <si>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</si>
  <si>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</si>
  <si>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</si>
  <si>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</si>
  <si>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</si>
  <si>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</si>
  <si>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</si>
  <si>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</si>
  <si>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</si>
  <si>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</si>
  <si>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</si>
  <si>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</si>
  <si>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</si>
  <si>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</si>
  <si>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</si>
  <si>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</si>
  <si>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</si>
  <si>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</si>
  <si>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</si>
  <si>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</si>
  <si>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</si>
  <si>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</si>
  <si>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</si>
  <si>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</si>
  <si>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</si>
  <si>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</si>
  <si>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</si>
  <si>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</si>
  <si>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</si>
  <si>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</si>
  <si>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</si>
  <si>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</si>
  <si>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</si>
  <si>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</si>
  <si>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</si>
  <si>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</si>
  <si>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</si>
  <si>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[Non-Wind] Renewable Energy Electric Generation</t>
  </si>
  <si>
    <t>Iraan-Sheffield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</si>
  <si>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</si>
  <si>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</si>
  <si>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</si>
  <si>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</si>
  <si>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</si>
  <si>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</si>
  <si>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</si>
  <si>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</si>
  <si>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</si>
  <si>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</si>
  <si>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</si>
  <si>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</si>
  <si>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</si>
  <si>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</si>
  <si>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</si>
  <si>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</si>
  <si>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</si>
  <si>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</si>
  <si>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12-08-2014</t>
  </si>
  <si>
    <t>186903</t>
  </si>
  <si>
    <t>Alamo 6, LLC; BHE Pearl Solar,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</si>
</sst>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Fill="1" applyBorder="1" applyAlignment="1">
      <alignment horizontal="left"/>
    </xf>
  </cellXfs>
  <cellStyles count="4">
    <cellStyle name="Currency 3" xfId="3" xr:uid="{25676DA5-180A-42C6-B725-F5B77389E008}"/>
    <cellStyle name="Hyperlink" xfId="1" builtinId="8"/>
    <cellStyle name="Normal" xfId="0" builtinId="0"/>
    <cellStyle name="Normal 5" xfId="2" xr:uid="{A56D38F6-B930-4172-9C7C-0411D82B2C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E6C43-870D-4551-90DE-5E79DBF09129}">
  <sheetPr>
    <tabColor theme="6" tint="-0.249977111117893"/>
    <pageSetUpPr fitToPage="1"/>
  </sheetPr>
  <dimension ref="A1:S69"/>
  <sheetViews>
    <sheetView tabSelected="1" zoomScale="90" zoomScaleNormal="90" zoomScalePageLayoutView="50" workbookViewId="0">
      <selection activeCell="F20" sqref="F20:F34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1020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105</v>
      </c>
    </row>
    <row r="8" spans="1:19" x14ac:dyDescent="0.25">
      <c r="G8" s="15" t="s">
        <v>8</v>
      </c>
      <c r="H8" s="16">
        <v>25000000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2015</v>
      </c>
      <c r="I10" s="11"/>
      <c r="O10" s="2" t="s">
        <v>11</v>
      </c>
    </row>
    <row r="11" spans="1:19" x14ac:dyDescent="0.25">
      <c r="G11" s="15" t="s">
        <v>12</v>
      </c>
      <c r="H11" s="17">
        <v>2017</v>
      </c>
    </row>
    <row r="12" spans="1:19" x14ac:dyDescent="0.25">
      <c r="A12" s="18"/>
      <c r="G12" s="19" t="s">
        <v>13</v>
      </c>
      <c r="H12" s="17">
        <v>2015</v>
      </c>
      <c r="I12" s="2" t="s">
        <v>14</v>
      </c>
    </row>
    <row r="13" spans="1:19" x14ac:dyDescent="0.25">
      <c r="G13" s="19" t="s">
        <v>15</v>
      </c>
      <c r="H13" s="17">
        <v>2031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IF(H16="","",((J16+K16)/100)*H16)</f>
        <v/>
      </c>
      <c r="M16" s="29" t="str">
        <f>IF(H16="","",(J16/100)*H16+(K16/100)*I16)</f>
        <v/>
      </c>
      <c r="N16" s="26" t="str">
        <f>IF(H16="","",L16-M16)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IF(H17="","",((J17+K17)/100)*H17)</f>
        <v/>
      </c>
      <c r="M17" s="26" t="str">
        <f t="shared" ref="M17:M45" si="1">IF(H17="","",(J17/100)*H17+(K17/100)*I17)</f>
        <v/>
      </c>
      <c r="N17" s="26" t="str">
        <f t="shared" ref="N17:N45" si="2">IF(H17="","",L17-M17)</f>
        <v/>
      </c>
      <c r="O17" s="26" t="s">
        <v>85</v>
      </c>
      <c r="P17" s="26"/>
      <c r="Q17" s="26">
        <v>50700</v>
      </c>
    </row>
    <row r="18" spans="2:17" x14ac:dyDescent="0.25">
      <c r="B18" s="25" t="s">
        <v>86</v>
      </c>
      <c r="C18" s="25" t="s">
        <v>85</v>
      </c>
      <c r="D18" s="25">
        <v>2015</v>
      </c>
      <c r="E18" s="25" t="s">
        <v>35</v>
      </c>
      <c r="F18" s="26">
        <v>160480833</v>
      </c>
      <c r="G18" s="26">
        <v>0</v>
      </c>
      <c r="H18" s="26">
        <v>0</v>
      </c>
      <c r="I18" s="26">
        <v>0</v>
      </c>
      <c r="J18" s="28">
        <v>0.09</v>
      </c>
      <c r="K18" s="28">
        <v>1.06</v>
      </c>
      <c r="L18" s="26">
        <f t="shared" si="0"/>
        <v>0</v>
      </c>
      <c r="M18" s="26">
        <f t="shared" si="1"/>
        <v>0</v>
      </c>
      <c r="N18" s="26">
        <f t="shared" si="2"/>
        <v>0</v>
      </c>
      <c r="O18" s="26">
        <v>0</v>
      </c>
      <c r="P18" s="26"/>
      <c r="Q18" s="26">
        <v>50700</v>
      </c>
    </row>
    <row r="19" spans="2:17" x14ac:dyDescent="0.25">
      <c r="B19" s="25" t="s">
        <v>87</v>
      </c>
      <c r="C19" s="25" t="s">
        <v>85</v>
      </c>
      <c r="D19" s="25">
        <v>2016</v>
      </c>
      <c r="E19" s="25" t="s">
        <v>36</v>
      </c>
      <c r="F19" s="26">
        <v>305270295</v>
      </c>
      <c r="G19" s="26">
        <v>56168290</v>
      </c>
      <c r="H19" s="26">
        <v>56168290</v>
      </c>
      <c r="I19" s="26">
        <v>56168290</v>
      </c>
      <c r="J19" s="28">
        <v>0.11</v>
      </c>
      <c r="K19" s="28">
        <v>1.06</v>
      </c>
      <c r="L19" s="26">
        <f t="shared" si="0"/>
        <v>657168.99300000013</v>
      </c>
      <c r="M19" s="26">
        <f t="shared" si="1"/>
        <v>657168.99300000002</v>
      </c>
      <c r="N19" s="26">
        <f t="shared" si="2"/>
        <v>1.1641532182693481E-10</v>
      </c>
      <c r="O19" s="26">
        <v>0</v>
      </c>
      <c r="P19" s="26"/>
      <c r="Q19" s="26">
        <v>50700</v>
      </c>
    </row>
    <row r="20" spans="2:17" x14ac:dyDescent="0.25">
      <c r="B20" s="25" t="s">
        <v>85</v>
      </c>
      <c r="C20" s="25" t="s">
        <v>88</v>
      </c>
      <c r="D20" s="25">
        <v>2017</v>
      </c>
      <c r="E20" s="25" t="s">
        <v>37</v>
      </c>
      <c r="F20" s="26">
        <v>325563079</v>
      </c>
      <c r="G20" s="26">
        <v>239800000</v>
      </c>
      <c r="H20" s="26">
        <v>239800000</v>
      </c>
      <c r="I20" s="26">
        <v>25000000</v>
      </c>
      <c r="J20" s="28">
        <v>0.11</v>
      </c>
      <c r="K20" s="28">
        <v>1.06</v>
      </c>
      <c r="L20" s="26">
        <f t="shared" si="0"/>
        <v>2805660.0000000005</v>
      </c>
      <c r="M20" s="26">
        <f t="shared" si="1"/>
        <v>528780</v>
      </c>
      <c r="N20" s="26">
        <f t="shared" si="2"/>
        <v>2276880.0000000005</v>
      </c>
      <c r="O20" s="26">
        <v>1110315</v>
      </c>
      <c r="P20" s="26"/>
      <c r="Q20" s="26">
        <v>50700</v>
      </c>
    </row>
    <row r="21" spans="2:17" x14ac:dyDescent="0.25">
      <c r="B21" s="25" t="s">
        <v>85</v>
      </c>
      <c r="C21" s="25" t="s">
        <v>89</v>
      </c>
      <c r="D21" s="25">
        <v>2018</v>
      </c>
      <c r="E21" s="25" t="s">
        <v>38</v>
      </c>
      <c r="F21" s="26">
        <v>325563079</v>
      </c>
      <c r="G21" s="26">
        <v>247500000</v>
      </c>
      <c r="H21" s="26">
        <v>247500000</v>
      </c>
      <c r="I21" s="26">
        <v>25000000</v>
      </c>
      <c r="J21" s="28">
        <v>0.11</v>
      </c>
      <c r="K21" s="28">
        <v>1.06</v>
      </c>
      <c r="L21" s="26">
        <f t="shared" si="0"/>
        <v>2895750.0000000005</v>
      </c>
      <c r="M21" s="26">
        <f t="shared" si="1"/>
        <v>537250</v>
      </c>
      <c r="N21" s="26">
        <f t="shared" si="2"/>
        <v>2358500.0000000005</v>
      </c>
      <c r="O21" s="26">
        <v>244867</v>
      </c>
      <c r="P21" s="26"/>
      <c r="Q21" s="26">
        <v>50700</v>
      </c>
    </row>
    <row r="22" spans="2:17" x14ac:dyDescent="0.25">
      <c r="B22" s="25" t="s">
        <v>85</v>
      </c>
      <c r="C22" s="25" t="s">
        <v>90</v>
      </c>
      <c r="D22" s="25">
        <v>2019</v>
      </c>
      <c r="E22" s="25" t="s">
        <v>39</v>
      </c>
      <c r="F22" s="26">
        <v>325563079</v>
      </c>
      <c r="G22" s="26">
        <v>224848000</v>
      </c>
      <c r="H22" s="26">
        <v>224848000</v>
      </c>
      <c r="I22" s="26">
        <v>25000000</v>
      </c>
      <c r="J22" s="28">
        <v>0.15</v>
      </c>
      <c r="K22" s="28">
        <v>0.99</v>
      </c>
      <c r="L22" s="26">
        <f t="shared" si="0"/>
        <v>2563267.1999999997</v>
      </c>
      <c r="M22" s="26">
        <f t="shared" si="1"/>
        <v>584772</v>
      </c>
      <c r="N22" s="26">
        <f t="shared" si="2"/>
        <v>1978495.1999999997</v>
      </c>
      <c r="O22" s="26">
        <v>0</v>
      </c>
      <c r="P22" s="26"/>
      <c r="Q22" s="26">
        <v>50700</v>
      </c>
    </row>
    <row r="23" spans="2:17" x14ac:dyDescent="0.25">
      <c r="B23" s="25" t="s">
        <v>85</v>
      </c>
      <c r="C23" s="25" t="s">
        <v>91</v>
      </c>
      <c r="D23" s="25">
        <v>2020</v>
      </c>
      <c r="E23" s="25" t="s">
        <v>40</v>
      </c>
      <c r="F23" s="30">
        <v>325563079</v>
      </c>
      <c r="G23" s="30">
        <v>202616000</v>
      </c>
      <c r="H23" s="30">
        <v>202616000</v>
      </c>
      <c r="I23" s="30">
        <v>25000000</v>
      </c>
      <c r="J23" s="31">
        <v>0.15</v>
      </c>
      <c r="K23" s="31">
        <v>0.97649826000000006</v>
      </c>
      <c r="L23" s="30">
        <f t="shared" si="0"/>
        <v>2282465.7144815996</v>
      </c>
      <c r="M23" s="30">
        <f t="shared" si="1"/>
        <v>548048.56500000006</v>
      </c>
      <c r="N23" s="30">
        <f t="shared" si="2"/>
        <v>1734417.1494815997</v>
      </c>
      <c r="O23" s="30">
        <v>101795.03102956488</v>
      </c>
      <c r="P23" s="30"/>
      <c r="Q23" s="30">
        <v>50700</v>
      </c>
    </row>
    <row r="24" spans="2:17" x14ac:dyDescent="0.25">
      <c r="B24" s="25" t="s">
        <v>85</v>
      </c>
      <c r="C24" s="25" t="s">
        <v>92</v>
      </c>
      <c r="D24" s="25">
        <v>2021</v>
      </c>
      <c r="E24" s="25" t="s">
        <v>41</v>
      </c>
      <c r="F24" s="30">
        <v>325563079</v>
      </c>
      <c r="G24" s="30">
        <v>187000000</v>
      </c>
      <c r="H24" s="30">
        <v>187000000</v>
      </c>
      <c r="I24" s="30">
        <v>25000000</v>
      </c>
      <c r="J24" s="31">
        <v>0.15</v>
      </c>
      <c r="K24" s="31">
        <v>0.97649826000000006</v>
      </c>
      <c r="L24" s="30">
        <f t="shared" si="0"/>
        <v>2106551.7461999999</v>
      </c>
      <c r="M24" s="30">
        <f t="shared" si="1"/>
        <v>524624.56500000006</v>
      </c>
      <c r="N24" s="30">
        <f t="shared" si="2"/>
        <v>1581927.1812</v>
      </c>
      <c r="O24" s="30">
        <v>12868.723268352449</v>
      </c>
      <c r="P24" s="30"/>
      <c r="Q24" s="30">
        <v>50700</v>
      </c>
    </row>
    <row r="25" spans="2:17" x14ac:dyDescent="0.25">
      <c r="B25" s="25" t="s">
        <v>85</v>
      </c>
      <c r="C25" s="25" t="s">
        <v>93</v>
      </c>
      <c r="D25" s="25">
        <v>2022</v>
      </c>
      <c r="E25" s="25" t="s">
        <v>42</v>
      </c>
      <c r="F25" s="30">
        <v>325563079</v>
      </c>
      <c r="G25" s="30">
        <v>168000000</v>
      </c>
      <c r="H25" s="30">
        <v>168000000</v>
      </c>
      <c r="I25" s="30">
        <v>25000000</v>
      </c>
      <c r="J25" s="31">
        <v>0.15</v>
      </c>
      <c r="K25" s="31">
        <v>0.97649826000000006</v>
      </c>
      <c r="L25" s="30">
        <f t="shared" si="0"/>
        <v>1892517.0767999999</v>
      </c>
      <c r="M25" s="30">
        <f t="shared" si="1"/>
        <v>496124.56500000006</v>
      </c>
      <c r="N25" s="30">
        <f t="shared" si="2"/>
        <v>1396392.5118</v>
      </c>
      <c r="O25" s="30">
        <v>83413.015514782441</v>
      </c>
      <c r="P25" s="30"/>
      <c r="Q25" s="30">
        <v>50700</v>
      </c>
    </row>
    <row r="26" spans="2:17" x14ac:dyDescent="0.25">
      <c r="B26" s="25" t="s">
        <v>85</v>
      </c>
      <c r="C26" s="25" t="s">
        <v>94</v>
      </c>
      <c r="D26" s="25">
        <v>2023</v>
      </c>
      <c r="E26" s="25" t="s">
        <v>43</v>
      </c>
      <c r="F26" s="30">
        <v>325563079</v>
      </c>
      <c r="G26" s="30">
        <v>151000000</v>
      </c>
      <c r="H26" s="30">
        <v>151000000</v>
      </c>
      <c r="I26" s="30">
        <v>25000000</v>
      </c>
      <c r="J26" s="31">
        <v>0.15</v>
      </c>
      <c r="K26" s="31">
        <v>0.97649826000000006</v>
      </c>
      <c r="L26" s="30">
        <f t="shared" si="0"/>
        <v>1701012.3725999999</v>
      </c>
      <c r="M26" s="30">
        <f t="shared" si="1"/>
        <v>470624.56500000006</v>
      </c>
      <c r="N26" s="30">
        <f t="shared" si="2"/>
        <v>1230387.8075999999</v>
      </c>
      <c r="O26" s="30">
        <v>75600</v>
      </c>
      <c r="P26" s="30"/>
      <c r="Q26" s="30">
        <v>50700</v>
      </c>
    </row>
    <row r="27" spans="2:17" x14ac:dyDescent="0.25">
      <c r="B27" s="25" t="s">
        <v>85</v>
      </c>
      <c r="C27" s="25" t="s">
        <v>95</v>
      </c>
      <c r="D27" s="25">
        <v>2024</v>
      </c>
      <c r="E27" s="25" t="s">
        <v>44</v>
      </c>
      <c r="F27" s="30">
        <v>325563079</v>
      </c>
      <c r="G27" s="30">
        <v>137000000</v>
      </c>
      <c r="H27" s="30">
        <v>137000000</v>
      </c>
      <c r="I27" s="30">
        <v>25000000</v>
      </c>
      <c r="J27" s="31">
        <v>0.15</v>
      </c>
      <c r="K27" s="31">
        <v>0.97649826000000006</v>
      </c>
      <c r="L27" s="30">
        <f t="shared" si="0"/>
        <v>1543302.6161999998</v>
      </c>
      <c r="M27" s="30">
        <f t="shared" si="1"/>
        <v>449624.56500000006</v>
      </c>
      <c r="N27" s="30">
        <f t="shared" si="2"/>
        <v>1093678.0511999996</v>
      </c>
      <c r="O27" s="30">
        <v>67749</v>
      </c>
      <c r="P27" s="30"/>
      <c r="Q27" s="30">
        <v>50700</v>
      </c>
    </row>
    <row r="28" spans="2:17" x14ac:dyDescent="0.25">
      <c r="B28" s="25" t="s">
        <v>85</v>
      </c>
      <c r="C28" s="25" t="s">
        <v>96</v>
      </c>
      <c r="D28" s="25">
        <v>2025</v>
      </c>
      <c r="E28" s="25" t="s">
        <v>45</v>
      </c>
      <c r="F28" s="30">
        <v>325563079</v>
      </c>
      <c r="G28" s="30">
        <v>122000000</v>
      </c>
      <c r="H28" s="30">
        <v>122000000</v>
      </c>
      <c r="I28" s="30">
        <v>25000000</v>
      </c>
      <c r="J28" s="31">
        <v>0.15</v>
      </c>
      <c r="K28" s="31">
        <v>0.97649826000000006</v>
      </c>
      <c r="L28" s="30">
        <f t="shared" si="0"/>
        <v>1374327.8772</v>
      </c>
      <c r="M28" s="30">
        <f t="shared" si="1"/>
        <v>427124.56500000006</v>
      </c>
      <c r="N28" s="30">
        <f t="shared" si="2"/>
        <v>947203.31219999993</v>
      </c>
      <c r="O28" s="30">
        <v>62547</v>
      </c>
      <c r="P28" s="30"/>
      <c r="Q28" s="30">
        <v>50700</v>
      </c>
    </row>
    <row r="29" spans="2:17" x14ac:dyDescent="0.25">
      <c r="B29" s="25" t="s">
        <v>85</v>
      </c>
      <c r="C29" s="25" t="s">
        <v>97</v>
      </c>
      <c r="D29" s="25">
        <v>2026</v>
      </c>
      <c r="E29" s="25" t="s">
        <v>46</v>
      </c>
      <c r="F29" s="30">
        <v>325563079</v>
      </c>
      <c r="G29" s="30">
        <v>111000000</v>
      </c>
      <c r="H29" s="30">
        <v>111000000</v>
      </c>
      <c r="I29" s="30">
        <v>25000000</v>
      </c>
      <c r="J29" s="31">
        <v>0.15</v>
      </c>
      <c r="K29" s="31">
        <v>0.97649826000000006</v>
      </c>
      <c r="L29" s="30">
        <f t="shared" si="0"/>
        <v>1250413.0685999999</v>
      </c>
      <c r="M29" s="30">
        <f t="shared" si="1"/>
        <v>410624.56500000006</v>
      </c>
      <c r="N29" s="30">
        <f t="shared" si="2"/>
        <v>839788.50359999982</v>
      </c>
      <c r="O29" s="30">
        <v>56345</v>
      </c>
      <c r="P29" s="30"/>
      <c r="Q29" s="30">
        <v>50700</v>
      </c>
    </row>
    <row r="30" spans="2:17" x14ac:dyDescent="0.25">
      <c r="B30" s="25" t="s">
        <v>85</v>
      </c>
      <c r="C30" s="25" t="s">
        <v>98</v>
      </c>
      <c r="D30" s="25">
        <v>2027</v>
      </c>
      <c r="E30" s="25" t="s">
        <v>47</v>
      </c>
      <c r="F30" s="30">
        <v>325563079</v>
      </c>
      <c r="G30" s="30">
        <v>100000000</v>
      </c>
      <c r="H30" s="30">
        <v>100000000</v>
      </c>
      <c r="I30" s="30">
        <v>100000000</v>
      </c>
      <c r="J30" s="31">
        <v>0.15</v>
      </c>
      <c r="K30" s="31">
        <v>0.97649826000000006</v>
      </c>
      <c r="L30" s="30">
        <f t="shared" si="0"/>
        <v>1126498.26</v>
      </c>
      <c r="M30" s="30">
        <f t="shared" si="1"/>
        <v>1126498.2600000002</v>
      </c>
      <c r="N30" s="30">
        <f t="shared" si="2"/>
        <v>-2.3283064365386963E-10</v>
      </c>
      <c r="O30" s="30">
        <v>0</v>
      </c>
      <c r="P30" s="30"/>
      <c r="Q30" s="30">
        <v>50700</v>
      </c>
    </row>
    <row r="31" spans="2:17" x14ac:dyDescent="0.25">
      <c r="B31" s="25" t="s">
        <v>85</v>
      </c>
      <c r="C31" s="25" t="s">
        <v>99</v>
      </c>
      <c r="D31" s="25">
        <v>2028</v>
      </c>
      <c r="E31" s="25" t="s">
        <v>48</v>
      </c>
      <c r="F31" s="30">
        <v>325563079</v>
      </c>
      <c r="G31" s="30">
        <v>90000000</v>
      </c>
      <c r="H31" s="30">
        <v>90000000</v>
      </c>
      <c r="I31" s="30">
        <v>90000000</v>
      </c>
      <c r="J31" s="31">
        <v>0.15</v>
      </c>
      <c r="K31" s="31">
        <v>0.97649826000000006</v>
      </c>
      <c r="L31" s="30">
        <f t="shared" si="0"/>
        <v>1013848.4339999999</v>
      </c>
      <c r="M31" s="30">
        <f t="shared" si="1"/>
        <v>1013848.4340000001</v>
      </c>
      <c r="N31" s="30">
        <f t="shared" si="2"/>
        <v>-2.3283064365386963E-10</v>
      </c>
      <c r="O31" s="30">
        <v>0</v>
      </c>
      <c r="P31" s="30"/>
      <c r="Q31" s="30">
        <v>50700</v>
      </c>
    </row>
    <row r="32" spans="2:17" x14ac:dyDescent="0.25">
      <c r="B32" s="25" t="s">
        <v>85</v>
      </c>
      <c r="C32" s="25" t="s">
        <v>100</v>
      </c>
      <c r="D32" s="25">
        <v>2029</v>
      </c>
      <c r="E32" s="25" t="s">
        <v>49</v>
      </c>
      <c r="F32" s="30">
        <v>325563079</v>
      </c>
      <c r="G32" s="30">
        <v>80000000</v>
      </c>
      <c r="H32" s="30">
        <v>80000000</v>
      </c>
      <c r="I32" s="30">
        <v>80000000</v>
      </c>
      <c r="J32" s="31">
        <v>0.15</v>
      </c>
      <c r="K32" s="31">
        <v>0.97649826000000006</v>
      </c>
      <c r="L32" s="30">
        <f t="shared" si="0"/>
        <v>901198.60799999989</v>
      </c>
      <c r="M32" s="30">
        <f t="shared" si="1"/>
        <v>901198.60800000012</v>
      </c>
      <c r="N32" s="30">
        <f t="shared" si="2"/>
        <v>-2.3283064365386963E-10</v>
      </c>
      <c r="O32" s="30">
        <v>0</v>
      </c>
      <c r="P32" s="30"/>
      <c r="Q32" s="30">
        <v>50700</v>
      </c>
    </row>
    <row r="33" spans="2:17" x14ac:dyDescent="0.25">
      <c r="B33" s="25" t="s">
        <v>85</v>
      </c>
      <c r="C33" s="25" t="s">
        <v>101</v>
      </c>
      <c r="D33" s="25">
        <v>2030</v>
      </c>
      <c r="E33" s="25" t="s">
        <v>50</v>
      </c>
      <c r="F33" s="30">
        <v>325563079</v>
      </c>
      <c r="G33" s="30">
        <v>78000000</v>
      </c>
      <c r="H33" s="30">
        <v>78000000</v>
      </c>
      <c r="I33" s="30">
        <v>78000000</v>
      </c>
      <c r="J33" s="31">
        <v>0.15</v>
      </c>
      <c r="K33" s="31">
        <v>0.97649826000000006</v>
      </c>
      <c r="L33" s="30">
        <f t="shared" si="0"/>
        <v>878668.64279999991</v>
      </c>
      <c r="M33" s="30">
        <f t="shared" si="1"/>
        <v>878668.64280000015</v>
      </c>
      <c r="N33" s="30">
        <f t="shared" si="2"/>
        <v>-2.3283064365386963E-10</v>
      </c>
      <c r="O33" s="30">
        <v>0</v>
      </c>
      <c r="P33" s="30"/>
      <c r="Q33" s="30">
        <v>0</v>
      </c>
    </row>
    <row r="34" spans="2:17" x14ac:dyDescent="0.25">
      <c r="B34" s="25" t="s">
        <v>85</v>
      </c>
      <c r="C34" s="25" t="s">
        <v>102</v>
      </c>
      <c r="D34" s="25">
        <v>2031</v>
      </c>
      <c r="E34" s="25" t="s">
        <v>51</v>
      </c>
      <c r="F34" s="30">
        <v>325563079</v>
      </c>
      <c r="G34" s="30">
        <v>78000000</v>
      </c>
      <c r="H34" s="30">
        <v>78000000</v>
      </c>
      <c r="I34" s="30">
        <v>78000000</v>
      </c>
      <c r="J34" s="31">
        <v>0.15</v>
      </c>
      <c r="K34" s="31">
        <v>0.97649826000000006</v>
      </c>
      <c r="L34" s="30">
        <f t="shared" si="0"/>
        <v>878668.64279999991</v>
      </c>
      <c r="M34" s="30">
        <f t="shared" si="1"/>
        <v>878668.64280000015</v>
      </c>
      <c r="N34" s="30">
        <f t="shared" si="2"/>
        <v>-2.3283064365386963E-10</v>
      </c>
      <c r="O34" s="30">
        <v>0</v>
      </c>
      <c r="P34" s="30"/>
      <c r="Q34" s="30">
        <v>0</v>
      </c>
    </row>
    <row r="35" spans="2:17" x14ac:dyDescent="0.25">
      <c r="B35" s="25" t="s">
        <v>85</v>
      </c>
      <c r="C35" s="25" t="s">
        <v>85</v>
      </c>
      <c r="D35" s="25">
        <v>2032</v>
      </c>
      <c r="E35" s="25" t="s">
        <v>52</v>
      </c>
      <c r="F35" s="30" t="s">
        <v>85</v>
      </c>
      <c r="G35" s="30" t="s">
        <v>85</v>
      </c>
      <c r="H35" s="30" t="s">
        <v>85</v>
      </c>
      <c r="I35" s="30" t="s">
        <v>85</v>
      </c>
      <c r="J35" s="31" t="s">
        <v>85</v>
      </c>
      <c r="K35" s="31" t="s">
        <v>85</v>
      </c>
      <c r="L35" s="30" t="str">
        <f t="shared" si="0"/>
        <v/>
      </c>
      <c r="M35" s="30" t="str">
        <f t="shared" si="1"/>
        <v/>
      </c>
      <c r="N35" s="30" t="str">
        <f t="shared" si="2"/>
        <v/>
      </c>
      <c r="O35" s="30" t="s">
        <v>85</v>
      </c>
      <c r="P35" s="30"/>
      <c r="Q35" s="30" t="s">
        <v>85</v>
      </c>
    </row>
    <row r="36" spans="2:17" x14ac:dyDescent="0.25">
      <c r="B36" s="25" t="s">
        <v>85</v>
      </c>
      <c r="C36" s="25" t="s">
        <v>85</v>
      </c>
      <c r="D36" s="25">
        <v>2033</v>
      </c>
      <c r="E36" s="25" t="s">
        <v>53</v>
      </c>
      <c r="F36" s="30" t="s">
        <v>85</v>
      </c>
      <c r="G36" s="30" t="s">
        <v>85</v>
      </c>
      <c r="H36" s="30" t="s">
        <v>85</v>
      </c>
      <c r="I36" s="30" t="s">
        <v>85</v>
      </c>
      <c r="J36" s="31" t="s">
        <v>85</v>
      </c>
      <c r="K36" s="31" t="s">
        <v>85</v>
      </c>
      <c r="L36" s="30" t="str">
        <f t="shared" si="0"/>
        <v/>
      </c>
      <c r="M36" s="30" t="str">
        <f t="shared" si="1"/>
        <v/>
      </c>
      <c r="N36" s="30" t="str">
        <f t="shared" si="2"/>
        <v/>
      </c>
      <c r="O36" s="30" t="s">
        <v>85</v>
      </c>
      <c r="P36" s="30"/>
      <c r="Q36" s="30" t="s">
        <v>85</v>
      </c>
    </row>
    <row r="37" spans="2:17" x14ac:dyDescent="0.25">
      <c r="B37" s="25" t="s">
        <v>85</v>
      </c>
      <c r="C37" s="25" t="s">
        <v>85</v>
      </c>
      <c r="D37" s="25">
        <v>2034</v>
      </c>
      <c r="E37" s="25" t="s">
        <v>54</v>
      </c>
      <c r="F37" s="30" t="s">
        <v>85</v>
      </c>
      <c r="G37" s="30" t="s">
        <v>85</v>
      </c>
      <c r="H37" s="30" t="s">
        <v>85</v>
      </c>
      <c r="I37" s="30" t="s">
        <v>85</v>
      </c>
      <c r="J37" s="31" t="s">
        <v>85</v>
      </c>
      <c r="K37" s="31" t="s">
        <v>85</v>
      </c>
      <c r="L37" s="30" t="str">
        <f t="shared" si="0"/>
        <v/>
      </c>
      <c r="M37" s="30" t="str">
        <f t="shared" si="1"/>
        <v/>
      </c>
      <c r="N37" s="30" t="str">
        <f t="shared" si="2"/>
        <v/>
      </c>
      <c r="O37" s="30" t="s">
        <v>85</v>
      </c>
      <c r="P37" s="30"/>
      <c r="Q37" s="30" t="s">
        <v>85</v>
      </c>
    </row>
    <row r="38" spans="2:17" x14ac:dyDescent="0.25">
      <c r="B38" s="25" t="s">
        <v>85</v>
      </c>
      <c r="C38" s="25" t="s">
        <v>85</v>
      </c>
      <c r="D38" s="25">
        <v>2035</v>
      </c>
      <c r="E38" s="25" t="s">
        <v>55</v>
      </c>
      <c r="F38" s="30" t="s">
        <v>85</v>
      </c>
      <c r="G38" s="30" t="s">
        <v>85</v>
      </c>
      <c r="H38" s="30" t="s">
        <v>85</v>
      </c>
      <c r="I38" s="30" t="s">
        <v>85</v>
      </c>
      <c r="J38" s="31" t="s">
        <v>85</v>
      </c>
      <c r="K38" s="31" t="s">
        <v>85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85</v>
      </c>
      <c r="P38" s="30"/>
      <c r="Q38" s="30" t="s">
        <v>85</v>
      </c>
    </row>
    <row r="39" spans="2:17" x14ac:dyDescent="0.25">
      <c r="B39" s="25" t="s">
        <v>85</v>
      </c>
      <c r="C39" s="25" t="s">
        <v>85</v>
      </c>
      <c r="D39" s="25">
        <v>2036</v>
      </c>
      <c r="E39" s="25" t="s">
        <v>56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325563079</v>
      </c>
      <c r="G47" s="33"/>
      <c r="H47" s="33"/>
      <c r="I47" s="33"/>
      <c r="J47" s="33"/>
      <c r="K47" s="33"/>
      <c r="L47" s="33"/>
      <c r="M47" s="33"/>
      <c r="N47" s="34">
        <f>SUM(N16:N45)</f>
        <v>15437669.717081599</v>
      </c>
      <c r="O47" s="34">
        <f t="shared" ref="O47:Q47" si="3">SUM(O16:O45)</f>
        <v>1815499.7698126996</v>
      </c>
      <c r="P47" s="34">
        <f t="shared" si="3"/>
        <v>0</v>
      </c>
      <c r="Q47" s="34">
        <f t="shared" si="3"/>
        <v>811200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5E63B150-3A0B-4172-BFC4-0A5B66691D08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2020-08-04T19:06:07Z</dcterms:created>
  <dcterms:modified xsi:type="dcterms:W3CDTF">2020-08-13T15:45:00Z</dcterms:modified>
</cp:coreProperties>
</file>